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600" windowHeight="9435" activeTab="1"/>
  </bookViews>
  <sheets>
    <sheet name="ԾԱԽՍ ԳՈՐԾ" sheetId="1" r:id="rId1"/>
    <sheet name="ԵԿԱՄՈՒՏ" sheetId="4" r:id="rId2"/>
    <sheet name="ԾԱԽՍ ՏՆՏ" sheetId="2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7" i="2" l="1"/>
  <c r="D45" i="2" l="1"/>
  <c r="F32" i="2" l="1"/>
  <c r="H15" i="1"/>
  <c r="F17" i="4"/>
  <c r="F26" i="4"/>
  <c r="H13" i="1" l="1"/>
  <c r="H19" i="1"/>
  <c r="F29" i="4" l="1"/>
  <c r="H7" i="1" l="1"/>
  <c r="H8" i="1"/>
  <c r="H9" i="1"/>
  <c r="H10" i="1"/>
  <c r="H11" i="1"/>
  <c r="H12" i="1"/>
  <c r="H14" i="1"/>
  <c r="H16" i="1"/>
  <c r="H17" i="1"/>
  <c r="H18" i="1"/>
  <c r="H20" i="1"/>
  <c r="H21" i="1"/>
  <c r="H22" i="1"/>
  <c r="H23" i="1"/>
  <c r="H25" i="1"/>
  <c r="H26" i="1"/>
  <c r="H27" i="1"/>
  <c r="H28" i="1"/>
  <c r="F29" i="1"/>
  <c r="H29" i="1" l="1"/>
  <c r="G31" i="4"/>
  <c r="C31" i="4"/>
  <c r="F11" i="4"/>
  <c r="G11" i="4"/>
  <c r="F12" i="4"/>
  <c r="G12" i="4"/>
  <c r="F13" i="4"/>
  <c r="G13" i="4"/>
  <c r="F14" i="4"/>
  <c r="G14" i="4"/>
  <c r="F15" i="4"/>
  <c r="G15" i="4"/>
  <c r="F16" i="4"/>
  <c r="G16" i="4"/>
  <c r="F19" i="4"/>
  <c r="G19" i="4"/>
  <c r="F20" i="4"/>
  <c r="G20" i="4"/>
  <c r="F22" i="4"/>
  <c r="G22" i="4"/>
  <c r="F25" i="4"/>
  <c r="G25" i="4"/>
  <c r="G26" i="4"/>
  <c r="F39" i="2"/>
  <c r="G29" i="4" l="1"/>
  <c r="F31" i="4"/>
  <c r="F31" i="2"/>
  <c r="F36" i="2"/>
  <c r="F37" i="2"/>
  <c r="F38" i="2"/>
  <c r="F40" i="2"/>
  <c r="F35" i="2"/>
  <c r="F28" i="2"/>
  <c r="F29" i="2"/>
  <c r="F30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33" i="2" l="1"/>
</calcChain>
</file>

<file path=xl/sharedStrings.xml><?xml version="1.0" encoding="utf-8"?>
<sst xmlns="http://schemas.openxmlformats.org/spreadsheetml/2006/main" count="118" uniqueCount="111">
  <si>
    <t>N</t>
  </si>
  <si>
    <t>համեմատական տարեկան ծրագրի նկատմամբ</t>
  </si>
  <si>
    <t>Տեղական  ինքնակառավարում</t>
  </si>
  <si>
    <t>Ընդհանուր բնույթի ծառայություն</t>
  </si>
  <si>
    <t>Ընդհանուր բնույթի հանրային ծառայություն</t>
  </si>
  <si>
    <t>Գյուղատնտեսություն</t>
  </si>
  <si>
    <t>Ոռոգում</t>
  </si>
  <si>
    <t>Նավթամթերք և բնական գազ</t>
  </si>
  <si>
    <t>Ճանապարհային տրանսպորտ</t>
  </si>
  <si>
    <t>Աղբահանում</t>
  </si>
  <si>
    <t xml:space="preserve">Ջրամատակարարում </t>
  </si>
  <si>
    <t>Փողոցների լուսավորում</t>
  </si>
  <si>
    <t>Հանգստի և սպորտի ծառայություններ</t>
  </si>
  <si>
    <t>Գրադարաններ</t>
  </si>
  <si>
    <t xml:space="preserve">Մշակույթայի տներ, ակումբներ, կենտրոններ </t>
  </si>
  <si>
    <t>Այլ մշակութային կազմակերպություններ</t>
  </si>
  <si>
    <t xml:space="preserve">Հուշարձանների և մշակույթային արժեքների վերականգնում և պահպանում </t>
  </si>
  <si>
    <t xml:space="preserve">Նախադպրոցական կրթություն </t>
  </si>
  <si>
    <t>Արտադպրոցական դաստիարակություն</t>
  </si>
  <si>
    <t>Սոց.հատուկ արտոնություններ</t>
  </si>
  <si>
    <t>Պահուստային ֆոնդ</t>
  </si>
  <si>
    <t>Բաժին</t>
  </si>
  <si>
    <t>Խումբ</t>
  </si>
  <si>
    <t>Դաս</t>
  </si>
  <si>
    <t>ԲՅՈՒՋԵՏԱՅԻՆ ԾԱԽՍԵՐԸ  ԸՍՏ ԳՈՐԾԱՌՆԱԿԱՆ ԴԱՍԱԿԱՐԳՄԱՆ</t>
  </si>
  <si>
    <t>ԲՅՈՒՋԵՏԱՅԻՆ ԾԱԽՍԵՐԸ  ԸՍՏ ՏՆՏԵՍԱԳԻՏԱԿԱՆ  ԴԱՍԱԿԱՐԳՄԱՆ</t>
  </si>
  <si>
    <t>Հոդված</t>
  </si>
  <si>
    <t>տարեկան  պլան  հազար դրամ</t>
  </si>
  <si>
    <t>Փաստացի        հազար դրամ</t>
  </si>
  <si>
    <t>Աշխատողների աշխատավարձեր և հավելավճարներ</t>
  </si>
  <si>
    <t>Պարգևատրումներ, դրամական խրախուսումներ և հատուկ վճարներ</t>
  </si>
  <si>
    <t>Էներգետիկ ծառայություններ</t>
  </si>
  <si>
    <t>Կոմունալ ծառայություններ</t>
  </si>
  <si>
    <t>Կապի ծառայություններ</t>
  </si>
  <si>
    <t>Ապահովագրական ծախսեր</t>
  </si>
  <si>
    <t>Ներքին գործուղումներ</t>
  </si>
  <si>
    <t>Համակարգչային ծառայություններ</t>
  </si>
  <si>
    <t>Տեղեկատվական  ծառայություններ</t>
  </si>
  <si>
    <t>Ներկայացուցչական ծախսեր</t>
  </si>
  <si>
    <t>Ընդ բնույթի այլ ծառայություններ</t>
  </si>
  <si>
    <t>Մասնագիտական  ծառայություններ</t>
  </si>
  <si>
    <t>Շենքերի և կառույցների ընթացիկ նորոգում և պահպանում</t>
  </si>
  <si>
    <t>Մեքենաների և սարքավորումների ընթացիկ նորոգում և պահպանում</t>
  </si>
  <si>
    <t>Գրասենյակային նյութեր և հագուստ</t>
  </si>
  <si>
    <t>Տրանսպորտային նյութեր</t>
  </si>
  <si>
    <t>Կենցաղային և հանրային սննդի նյութեր</t>
  </si>
  <si>
    <t>Հատուկ նպատակային այլ նյութեր</t>
  </si>
  <si>
    <t>Սուբսիդիաներ</t>
  </si>
  <si>
    <t>Ընթացիկ դրամաշնորհներ պետական և համայնքերի ոչ առևտրային</t>
  </si>
  <si>
    <t>Այլ կապիտալ դրամաշնորհներ</t>
  </si>
  <si>
    <t>Այլ նպաստներ բյուջեից</t>
  </si>
  <si>
    <t>Պարտադիր վճարներ</t>
  </si>
  <si>
    <t>ԸՆԴԱՄԵՆԸ</t>
  </si>
  <si>
    <t>Ա .ԸՆԹԱՑԻԿ ԾԱԽՍԵՐ</t>
  </si>
  <si>
    <t>Բ.ՈՉ ՖԻՆԱՆՍԱԿԱՆ ԱԿՏԻՎՆԵՐԻ ԳԾՈՎ ԾԱԽՍԵՐ</t>
  </si>
  <si>
    <t>Շենքերի և շինությունների կառուցում</t>
  </si>
  <si>
    <t>Շենքերի և շինությունների կապիտալ վերանորոգում</t>
  </si>
  <si>
    <t>Տրանսպորտային սարքավորումներ</t>
  </si>
  <si>
    <t>Վարչական սարքավորումներ</t>
  </si>
  <si>
    <t>Նախագծահետազոտական ծախսեր</t>
  </si>
  <si>
    <t>ԸՆԴԱՄԵՆԸ` ՖՈՆԴԱՅԻՆ ԲՅՈՒՋԵ</t>
  </si>
  <si>
    <t>ԸՆԴԱՄԵՆԸ` ՎԱՐՉԱԿԱՆ ԲՅՈՒՋԵ</t>
  </si>
  <si>
    <t>Գ. ՈՉ ՖԻՆԱՆՍԱԿԱՆ ԱԿՏԻՎՆԵՐԻ ԻՐԱՑՈՒՄԻՑ ՄՈՒՏՔԵՐ</t>
  </si>
  <si>
    <t>Հողի իրացումից մուտքեր</t>
  </si>
  <si>
    <t>Տնտեսական հարաբերություններ / այլ դասերին չպատկանող/</t>
  </si>
  <si>
    <t>Հ/Հ</t>
  </si>
  <si>
    <t>ԵԿԱՄՈՒՏԻ ԱՆՎԱՆՈՒՄԸ</t>
  </si>
  <si>
    <t>ՏարեկանՊլան/հազ. դրամ/</t>
  </si>
  <si>
    <t xml:space="preserve">ՓԱՍՏԱՑԻ                                       /հազ. դրամ/                                              </t>
  </si>
  <si>
    <t>Կատարողականը տարեկանի նկատմամբ</t>
  </si>
  <si>
    <t>Հողի հարկ</t>
  </si>
  <si>
    <t>Գույքահարկ  շենք և շինությունների</t>
  </si>
  <si>
    <t>Անշարժ գույքի հարկ</t>
  </si>
  <si>
    <t>Գույքահարկ փոխադրամիջոցների</t>
  </si>
  <si>
    <t>Տեղական տուրքեր</t>
  </si>
  <si>
    <t>Պետական բյուջեից դոտացիա</t>
  </si>
  <si>
    <t>Նպատակային հատկացումներ պետական բյուջեից</t>
  </si>
  <si>
    <t>Հողերի վարձակալությունից մուտքեր</t>
  </si>
  <si>
    <t>Գույքի վարձակալությունից մուտքեր</t>
  </si>
  <si>
    <t>Տեղական վճար</t>
  </si>
  <si>
    <t>Մուտքեր տույժերից</t>
  </si>
  <si>
    <t>Այլ եկամուտներ</t>
  </si>
  <si>
    <t>Սուբվենցիա</t>
  </si>
  <si>
    <t>նվիրատվություններ</t>
  </si>
  <si>
    <t>Վարչական բյուջեի պահուստային ֆոնդից հատկացում ֆոնդային բյուջե</t>
  </si>
  <si>
    <t>ընդամենը</t>
  </si>
  <si>
    <t>որից՝</t>
  </si>
  <si>
    <t>Սեփական եկամուտներ</t>
  </si>
  <si>
    <t>1.</t>
  </si>
  <si>
    <t>Տարեսկզբի  ազատ մնացորդ  վ/բ</t>
  </si>
  <si>
    <t xml:space="preserve">2. </t>
  </si>
  <si>
    <t>Տարեսկզբի  ազատ մնացորդ  ֆ/բ</t>
  </si>
  <si>
    <t>ՀԱՎԵԼՎԱԾ</t>
  </si>
  <si>
    <t xml:space="preserve">ՀԱՅԱՍՏԱՆԻ ՀԱՆՐԱՊԵՏՈՒԹՅԱՆ </t>
  </si>
  <si>
    <t>ԱՐՄԱՎԻՐԻ ՄԱՐԶԻ ԱՐԱՔՍ ՀԱՄԱՅՆՔԻ  ԱՎԱԳԱՆՈՒ</t>
  </si>
  <si>
    <t>հող</t>
  </si>
  <si>
    <t xml:space="preserve">Ոչ նյութական հիմնական </t>
  </si>
  <si>
    <t>Պետական սեփականության հողերի վարձ.</t>
  </si>
  <si>
    <t>ՀԱՅԱՍՏԱՆԻ ՀԱՆՐԱՊԵՏՈՒԹՅԱՆ ԱՐՄԱՎԻՐԻ ՄԱՐԶԻ ԱՐԱՔՍ ՀԱՄԱՅՆՔԻ 2024 ԹՎԱԿԱՆԻ</t>
  </si>
  <si>
    <t>Բնակարանային շինարարության ր կոմունալ ծառայություններ</t>
  </si>
  <si>
    <t>Ոչ էլեկտրական էներգիա</t>
  </si>
  <si>
    <t xml:space="preserve">ՊԼԱՆ /3-րդ եռամսյակ/                                       /հազ. դրամ/                                              </t>
  </si>
  <si>
    <t xml:space="preserve"> </t>
  </si>
  <si>
    <t>ՉՈՐՐՈՐԴ   ԵՌԱՄՍՅԱԿԻ   ԲՅՈՒՋԵԻ  ԿԱՏԱՐՈՂԱԿԱՆԻ ՀԱՂՈՐԴՈՒՄ</t>
  </si>
  <si>
    <t xml:space="preserve">2025ԹՎԱԿԱՆԻ ՓԵՏՐՎԱՐԻ 11-Ի N   -    ՈՐՈՇՄԱՆ </t>
  </si>
  <si>
    <t>Այլ դոտացիա</t>
  </si>
  <si>
    <t xml:space="preserve">Կատարողականը 4-րդ եռամսյակի նկատմամբ                       %                                                                           </t>
  </si>
  <si>
    <t>(8828.0)</t>
  </si>
  <si>
    <t>ԾԱԽՍԵՐ /ՉՈՐՐՈՐԴ ԵՌԱՄՍՅԱԿ/</t>
  </si>
  <si>
    <t xml:space="preserve">Պահուստային ֆոնդ </t>
  </si>
  <si>
    <t>ԵԿԱՄՈՒՏՆԵՐ / ՉՈՐՐՈՐԴ ԵՌԱՄՍՅԱԿ/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</si>
</sst>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GHEA Grapalat"/>
      <family val="3"/>
    </font>
    <font>
      <b/>
      <sz val="11"/>
      <color theme="1"/>
      <name val="Calibri"/>
      <family val="2"/>
      <charset val="204"/>
      <scheme val="minor"/>
    </font>
    <font>
      <b/>
      <sz val="12"/>
      <color rgb="FF000000"/>
      <name val="GHEA Grapalat"/>
      <family val="3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rgb="FF000000"/>
      <name val="GHEA Grapalat"/>
      <family val="3"/>
    </font>
    <font>
      <b/>
      <sz val="11"/>
      <color rgb="FF000000"/>
      <name val="GHEA Grapalat"/>
      <family val="3"/>
    </font>
    <font>
      <sz val="11"/>
      <color rgb="FF000000"/>
      <name val="GHEA Grapalat"/>
      <family val="3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3" fillId="0" borderId="8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164" fontId="0" fillId="0" borderId="9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/>
    <xf numFmtId="0" fontId="0" fillId="0" borderId="7" xfId="0" applyBorder="1"/>
    <xf numFmtId="164" fontId="6" fillId="0" borderId="1" xfId="0" applyNumberFormat="1" applyFont="1" applyBorder="1"/>
    <xf numFmtId="0" fontId="7" fillId="0" borderId="1" xfId="0" applyFont="1" applyBorder="1"/>
    <xf numFmtId="0" fontId="3" fillId="0" borderId="11" xfId="0" applyFon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0" borderId="1" xfId="0" applyFont="1" applyBorder="1"/>
    <xf numFmtId="0" fontId="4" fillId="0" borderId="0" xfId="0" applyFont="1" applyBorder="1"/>
    <xf numFmtId="0" fontId="0" fillId="0" borderId="0" xfId="0" applyBorder="1"/>
    <xf numFmtId="0" fontId="6" fillId="0" borderId="1" xfId="0" applyFont="1" applyBorder="1"/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2" fillId="0" borderId="1" xfId="0" applyFont="1" applyBorder="1"/>
    <xf numFmtId="0" fontId="12" fillId="0" borderId="1" xfId="0" applyFont="1" applyFill="1" applyBorder="1"/>
    <xf numFmtId="0" fontId="13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/>
    <xf numFmtId="0" fontId="7" fillId="0" borderId="1" xfId="0" applyFont="1" applyBorder="1" applyAlignment="1">
      <alignment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6" fillId="0" borderId="1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14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3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opLeftCell="A5" workbookViewId="0">
      <selection activeCell="M14" sqref="M14"/>
    </sheetView>
  </sheetViews>
  <sheetFormatPr defaultRowHeight="15" x14ac:dyDescent="0.25"/>
  <cols>
    <col min="1" max="1" width="4.42578125" customWidth="1"/>
    <col min="2" max="2" width="42.140625" customWidth="1"/>
    <col min="3" max="3" width="4.5703125" customWidth="1"/>
    <col min="4" max="4" width="3.85546875" customWidth="1"/>
    <col min="5" max="5" width="3.5703125" customWidth="1"/>
    <col min="6" max="6" width="13.7109375" customWidth="1"/>
    <col min="7" max="8" width="12.7109375" customWidth="1"/>
  </cols>
  <sheetData>
    <row r="1" spans="1:8" ht="17.25" hidden="1" customHeight="1" x14ac:dyDescent="0.25">
      <c r="A1" s="54" t="s">
        <v>108</v>
      </c>
      <c r="B1" s="55"/>
      <c r="C1" s="55"/>
      <c r="D1" s="55"/>
      <c r="E1" s="55"/>
      <c r="F1" s="55"/>
      <c r="G1" s="55"/>
      <c r="H1" s="55"/>
    </row>
    <row r="2" spans="1:8" ht="17.25" hidden="1" customHeight="1" x14ac:dyDescent="0.25">
      <c r="A2" s="56"/>
      <c r="B2" s="57"/>
      <c r="C2" s="57"/>
      <c r="D2" s="57"/>
      <c r="E2" s="57"/>
      <c r="F2" s="57"/>
      <c r="G2" s="57"/>
      <c r="H2" s="57"/>
    </row>
    <row r="3" spans="1:8" ht="17.25" hidden="1" customHeight="1" x14ac:dyDescent="0.25">
      <c r="A3" s="56"/>
      <c r="B3" s="57"/>
      <c r="C3" s="57"/>
      <c r="D3" s="57"/>
      <c r="E3" s="57"/>
      <c r="F3" s="57"/>
      <c r="G3" s="57"/>
      <c r="H3" s="57"/>
    </row>
    <row r="4" spans="1:8" ht="17.25" hidden="1" customHeight="1" x14ac:dyDescent="0.25">
      <c r="A4" s="56"/>
      <c r="B4" s="57"/>
      <c r="C4" s="57"/>
      <c r="D4" s="57"/>
      <c r="E4" s="57"/>
      <c r="F4" s="57"/>
      <c r="G4" s="57"/>
      <c r="H4" s="57"/>
    </row>
    <row r="5" spans="1:8" ht="51.75" customHeight="1" x14ac:dyDescent="0.25">
      <c r="A5" s="58"/>
      <c r="B5" s="59"/>
      <c r="C5" s="59"/>
      <c r="D5" s="59"/>
      <c r="E5" s="59"/>
      <c r="F5" s="59"/>
      <c r="G5" s="59"/>
      <c r="H5" s="59"/>
    </row>
    <row r="6" spans="1:8" ht="53.25" customHeight="1" x14ac:dyDescent="0.25">
      <c r="A6" s="1" t="s">
        <v>0</v>
      </c>
      <c r="B6" s="10" t="s">
        <v>24</v>
      </c>
      <c r="C6" s="8" t="s">
        <v>21</v>
      </c>
      <c r="D6" s="8" t="s">
        <v>22</v>
      </c>
      <c r="E6" s="8" t="s">
        <v>23</v>
      </c>
      <c r="F6" s="4" t="s">
        <v>27</v>
      </c>
      <c r="G6" s="4" t="s">
        <v>28</v>
      </c>
      <c r="H6" s="4" t="s">
        <v>1</v>
      </c>
    </row>
    <row r="7" spans="1:8" ht="18" thickBot="1" x14ac:dyDescent="0.3">
      <c r="A7" s="1">
        <v>1</v>
      </c>
      <c r="B7" s="6" t="s">
        <v>2</v>
      </c>
      <c r="C7" s="9">
        <v>1</v>
      </c>
      <c r="D7" s="9">
        <v>1</v>
      </c>
      <c r="E7" s="9">
        <v>1</v>
      </c>
      <c r="F7" s="3">
        <v>417499.6</v>
      </c>
      <c r="G7" s="3">
        <v>339731.7</v>
      </c>
      <c r="H7" s="5">
        <f t="shared" ref="H7:H15" si="0">G7/F7%</f>
        <v>81.372940237547539</v>
      </c>
    </row>
    <row r="8" spans="1:8" ht="18" thickBot="1" x14ac:dyDescent="0.3">
      <c r="A8" s="1">
        <v>2</v>
      </c>
      <c r="B8" s="6" t="s">
        <v>3</v>
      </c>
      <c r="C8" s="9">
        <v>1</v>
      </c>
      <c r="D8" s="9">
        <v>3</v>
      </c>
      <c r="E8" s="9">
        <v>3</v>
      </c>
      <c r="F8" s="5">
        <v>6000</v>
      </c>
      <c r="G8" s="3">
        <v>326.5</v>
      </c>
      <c r="H8" s="5">
        <f t="shared" si="0"/>
        <v>5.4416666666666664</v>
      </c>
    </row>
    <row r="9" spans="1:8" ht="35.25" thickBot="1" x14ac:dyDescent="0.3">
      <c r="A9" s="1">
        <v>3</v>
      </c>
      <c r="B9" s="6" t="s">
        <v>4</v>
      </c>
      <c r="C9" s="9">
        <v>1</v>
      </c>
      <c r="D9" s="9">
        <v>6</v>
      </c>
      <c r="E9" s="9">
        <v>1</v>
      </c>
      <c r="F9" s="5">
        <v>62801.8</v>
      </c>
      <c r="G9" s="3">
        <v>29351.200000000001</v>
      </c>
      <c r="H9" s="5">
        <f t="shared" si="0"/>
        <v>46.736240044075167</v>
      </c>
    </row>
    <row r="10" spans="1:8" ht="18" thickBot="1" x14ac:dyDescent="0.3">
      <c r="A10" s="1">
        <v>4</v>
      </c>
      <c r="B10" s="6" t="s">
        <v>5</v>
      </c>
      <c r="C10" s="9">
        <v>4</v>
      </c>
      <c r="D10" s="9">
        <v>2</v>
      </c>
      <c r="E10" s="9">
        <v>1</v>
      </c>
      <c r="F10" s="5">
        <v>8670</v>
      </c>
      <c r="G10" s="5">
        <v>7820</v>
      </c>
      <c r="H10" s="5">
        <f t="shared" si="0"/>
        <v>90.196078431372541</v>
      </c>
    </row>
    <row r="11" spans="1:8" ht="36.75" customHeight="1" thickBot="1" x14ac:dyDescent="0.3">
      <c r="A11" s="1">
        <v>5</v>
      </c>
      <c r="B11" s="6" t="s">
        <v>6</v>
      </c>
      <c r="C11" s="9">
        <v>4</v>
      </c>
      <c r="D11" s="9">
        <v>2</v>
      </c>
      <c r="E11" s="9">
        <v>4</v>
      </c>
      <c r="F11" s="3">
        <v>99865.9</v>
      </c>
      <c r="G11" s="3">
        <v>71134.2</v>
      </c>
      <c r="H11" s="5">
        <f t="shared" si="0"/>
        <v>71.229719053250406</v>
      </c>
    </row>
    <row r="12" spans="1:8" ht="18" thickBot="1" x14ac:dyDescent="0.3">
      <c r="A12" s="1">
        <v>6</v>
      </c>
      <c r="B12" s="6" t="s">
        <v>7</v>
      </c>
      <c r="C12" s="9">
        <v>4</v>
      </c>
      <c r="D12" s="9">
        <v>3</v>
      </c>
      <c r="E12" s="9">
        <v>2</v>
      </c>
      <c r="F12" s="3">
        <v>370637.4</v>
      </c>
      <c r="G12" s="3">
        <v>358302.8</v>
      </c>
      <c r="H12" s="5">
        <f t="shared" si="0"/>
        <v>96.6720573800701</v>
      </c>
    </row>
    <row r="13" spans="1:8" ht="18" thickBot="1" x14ac:dyDescent="0.3">
      <c r="A13" s="1">
        <v>7</v>
      </c>
      <c r="B13" s="6" t="s">
        <v>100</v>
      </c>
      <c r="C13" s="9">
        <v>4</v>
      </c>
      <c r="D13" s="9">
        <v>3</v>
      </c>
      <c r="E13" s="9">
        <v>6</v>
      </c>
      <c r="F13" s="3">
        <v>3300</v>
      </c>
      <c r="G13" s="3">
        <v>0</v>
      </c>
      <c r="H13" s="5">
        <f t="shared" si="0"/>
        <v>0</v>
      </c>
    </row>
    <row r="14" spans="1:8" ht="18" thickBot="1" x14ac:dyDescent="0.3">
      <c r="A14" s="1">
        <v>7</v>
      </c>
      <c r="B14" s="6" t="s">
        <v>8</v>
      </c>
      <c r="C14" s="9">
        <v>4</v>
      </c>
      <c r="D14" s="9">
        <v>5</v>
      </c>
      <c r="E14" s="9">
        <v>1</v>
      </c>
      <c r="F14" s="5">
        <v>136161</v>
      </c>
      <c r="G14" s="3">
        <v>98669.3</v>
      </c>
      <c r="H14" s="5">
        <f t="shared" si="0"/>
        <v>72.465169909151669</v>
      </c>
    </row>
    <row r="15" spans="1:8" ht="35.25" thickBot="1" x14ac:dyDescent="0.3">
      <c r="A15" s="1"/>
      <c r="B15" s="6" t="s">
        <v>64</v>
      </c>
      <c r="C15" s="9">
        <v>4</v>
      </c>
      <c r="D15" s="9">
        <v>9</v>
      </c>
      <c r="E15" s="9">
        <v>1</v>
      </c>
      <c r="F15" s="5">
        <v>-53114</v>
      </c>
      <c r="G15" s="3">
        <v>-114697.5</v>
      </c>
      <c r="H15" s="5">
        <f t="shared" si="0"/>
        <v>215.94588997251196</v>
      </c>
    </row>
    <row r="16" spans="1:8" ht="18" thickBot="1" x14ac:dyDescent="0.3">
      <c r="A16" s="1">
        <v>8</v>
      </c>
      <c r="B16" s="6" t="s">
        <v>9</v>
      </c>
      <c r="C16" s="9">
        <v>5</v>
      </c>
      <c r="D16" s="9">
        <v>1</v>
      </c>
      <c r="E16" s="9">
        <v>1</v>
      </c>
      <c r="F16" s="5">
        <v>82950</v>
      </c>
      <c r="G16" s="5">
        <v>80219.199999999997</v>
      </c>
      <c r="H16" s="5">
        <f t="shared" ref="H16:H29" si="1">G16/F16%</f>
        <v>96.707896323086189</v>
      </c>
    </row>
    <row r="17" spans="1:8" ht="18" thickBot="1" x14ac:dyDescent="0.3">
      <c r="A17" s="1">
        <v>9</v>
      </c>
      <c r="B17" s="6" t="s">
        <v>10</v>
      </c>
      <c r="C17" s="9">
        <v>6</v>
      </c>
      <c r="D17" s="9">
        <v>3</v>
      </c>
      <c r="E17" s="9">
        <v>1</v>
      </c>
      <c r="F17" s="5">
        <v>72309.600000000006</v>
      </c>
      <c r="G17" s="3">
        <v>46805.3</v>
      </c>
      <c r="H17" s="5">
        <f t="shared" si="1"/>
        <v>64.729026298029581</v>
      </c>
    </row>
    <row r="18" spans="1:8" ht="18" thickBot="1" x14ac:dyDescent="0.3">
      <c r="A18" s="1">
        <v>10</v>
      </c>
      <c r="B18" s="6" t="s">
        <v>11</v>
      </c>
      <c r="C18" s="9">
        <v>6</v>
      </c>
      <c r="D18" s="9">
        <v>4</v>
      </c>
      <c r="E18" s="9">
        <v>1</v>
      </c>
      <c r="F18" s="5">
        <v>94029.5</v>
      </c>
      <c r="G18" s="3">
        <v>77509.7</v>
      </c>
      <c r="H18" s="5">
        <f t="shared" si="1"/>
        <v>82.431258275328489</v>
      </c>
    </row>
    <row r="19" spans="1:8" ht="35.25" thickBot="1" x14ac:dyDescent="0.3">
      <c r="A19" s="1">
        <v>11</v>
      </c>
      <c r="B19" s="6" t="s">
        <v>99</v>
      </c>
      <c r="C19" s="9">
        <v>6</v>
      </c>
      <c r="D19" s="9">
        <v>6</v>
      </c>
      <c r="E19" s="9">
        <v>1</v>
      </c>
      <c r="F19" s="5">
        <v>23300</v>
      </c>
      <c r="G19" s="3">
        <v>13272.5</v>
      </c>
      <c r="H19" s="5">
        <f t="shared" si="1"/>
        <v>56.963519313304722</v>
      </c>
    </row>
    <row r="20" spans="1:8" ht="35.25" thickBot="1" x14ac:dyDescent="0.3">
      <c r="A20" s="1">
        <v>11</v>
      </c>
      <c r="B20" s="6" t="s">
        <v>12</v>
      </c>
      <c r="C20" s="9">
        <v>8</v>
      </c>
      <c r="D20" s="9">
        <v>1</v>
      </c>
      <c r="E20" s="9">
        <v>1</v>
      </c>
      <c r="F20" s="5">
        <v>27521</v>
      </c>
      <c r="G20" s="3">
        <v>11827.9</v>
      </c>
      <c r="H20" s="5">
        <f t="shared" si="1"/>
        <v>42.977726100069042</v>
      </c>
    </row>
    <row r="21" spans="1:8" ht="18" thickBot="1" x14ac:dyDescent="0.3">
      <c r="A21" s="1">
        <v>12</v>
      </c>
      <c r="B21" s="6" t="s">
        <v>13</v>
      </c>
      <c r="C21" s="9">
        <v>8</v>
      </c>
      <c r="D21" s="9">
        <v>2</v>
      </c>
      <c r="E21" s="9">
        <v>1</v>
      </c>
      <c r="F21" s="5">
        <v>3930</v>
      </c>
      <c r="G21" s="3">
        <v>3929.9</v>
      </c>
      <c r="H21" s="5">
        <f t="shared" si="1"/>
        <v>99.997455470737918</v>
      </c>
    </row>
    <row r="22" spans="1:8" ht="35.25" thickBot="1" x14ac:dyDescent="0.3">
      <c r="A22" s="1">
        <v>13</v>
      </c>
      <c r="B22" s="6" t="s">
        <v>14</v>
      </c>
      <c r="C22" s="9">
        <v>8</v>
      </c>
      <c r="D22" s="9">
        <v>2</v>
      </c>
      <c r="E22" s="9">
        <v>3</v>
      </c>
      <c r="F22" s="5">
        <v>193511.1</v>
      </c>
      <c r="G22" s="3">
        <v>174931.6</v>
      </c>
      <c r="H22" s="5">
        <f t="shared" si="1"/>
        <v>90.398741984309936</v>
      </c>
    </row>
    <row r="23" spans="1:8" ht="33" customHeight="1" thickBot="1" x14ac:dyDescent="0.3">
      <c r="A23" s="1">
        <v>14</v>
      </c>
      <c r="B23" s="6" t="s">
        <v>15</v>
      </c>
      <c r="C23" s="9">
        <v>8</v>
      </c>
      <c r="D23" s="9">
        <v>2</v>
      </c>
      <c r="E23" s="9">
        <v>4</v>
      </c>
      <c r="F23" s="5">
        <v>26000</v>
      </c>
      <c r="G23" s="3">
        <v>10091.200000000001</v>
      </c>
      <c r="H23" s="5">
        <f t="shared" si="1"/>
        <v>38.812307692307698</v>
      </c>
    </row>
    <row r="24" spans="1:8" ht="66.75" customHeight="1" thickBot="1" x14ac:dyDescent="0.3">
      <c r="A24" s="1">
        <v>15</v>
      </c>
      <c r="B24" s="6" t="s">
        <v>16</v>
      </c>
      <c r="C24" s="9">
        <v>8</v>
      </c>
      <c r="D24" s="9">
        <v>2</v>
      </c>
      <c r="E24" s="9">
        <v>7</v>
      </c>
      <c r="F24" s="5">
        <v>0</v>
      </c>
      <c r="G24" s="5">
        <v>0</v>
      </c>
      <c r="H24" s="5">
        <v>0</v>
      </c>
    </row>
    <row r="25" spans="1:8" ht="18" thickBot="1" x14ac:dyDescent="0.3">
      <c r="A25" s="1">
        <v>16</v>
      </c>
      <c r="B25" s="6" t="s">
        <v>17</v>
      </c>
      <c r="C25" s="9">
        <v>9</v>
      </c>
      <c r="D25" s="9">
        <v>1</v>
      </c>
      <c r="E25" s="9">
        <v>1</v>
      </c>
      <c r="F25" s="3">
        <v>344492.2</v>
      </c>
      <c r="G25" s="3">
        <v>282541.40000000002</v>
      </c>
      <c r="H25" s="5">
        <f t="shared" si="1"/>
        <v>82.016777157799226</v>
      </c>
    </row>
    <row r="26" spans="1:8" ht="35.25" thickBot="1" x14ac:dyDescent="0.3">
      <c r="A26" s="1">
        <v>17</v>
      </c>
      <c r="B26" s="6" t="s">
        <v>18</v>
      </c>
      <c r="C26" s="9">
        <v>9</v>
      </c>
      <c r="D26" s="9">
        <v>5</v>
      </c>
      <c r="E26" s="9">
        <v>1</v>
      </c>
      <c r="F26" s="5">
        <v>27100</v>
      </c>
      <c r="G26" s="3">
        <v>25421.3</v>
      </c>
      <c r="H26" s="5">
        <f t="shared" si="1"/>
        <v>93.805535055350546</v>
      </c>
    </row>
    <row r="27" spans="1:8" ht="18" thickBot="1" x14ac:dyDescent="0.3">
      <c r="A27" s="1">
        <v>18</v>
      </c>
      <c r="B27" s="6" t="s">
        <v>19</v>
      </c>
      <c r="C27" s="9">
        <v>10</v>
      </c>
      <c r="D27" s="9">
        <v>7</v>
      </c>
      <c r="E27" s="9">
        <v>1</v>
      </c>
      <c r="F27" s="5">
        <v>37753.9</v>
      </c>
      <c r="G27" s="5">
        <v>29226.2</v>
      </c>
      <c r="H27" s="5">
        <f t="shared" si="1"/>
        <v>77.412399778565927</v>
      </c>
    </row>
    <row r="28" spans="1:8" ht="17.25" x14ac:dyDescent="0.25">
      <c r="A28" s="11">
        <v>19</v>
      </c>
      <c r="B28" s="12" t="s">
        <v>20</v>
      </c>
      <c r="C28" s="13">
        <v>11</v>
      </c>
      <c r="D28" s="13">
        <v>1</v>
      </c>
      <c r="E28" s="13">
        <v>2</v>
      </c>
      <c r="F28" s="14">
        <v>124764</v>
      </c>
      <c r="G28" s="15">
        <v>0</v>
      </c>
      <c r="H28" s="14">
        <f t="shared" si="1"/>
        <v>0</v>
      </c>
    </row>
    <row r="29" spans="1:8" ht="30" customHeight="1" x14ac:dyDescent="0.25">
      <c r="A29" s="16"/>
      <c r="B29" s="24" t="s">
        <v>52</v>
      </c>
      <c r="C29" s="16"/>
      <c r="D29" s="16"/>
      <c r="E29" s="16"/>
      <c r="F29" s="31">
        <f>SUM(F7:F28)</f>
        <v>2109483</v>
      </c>
      <c r="G29" s="19">
        <v>1546414.5</v>
      </c>
      <c r="H29" s="17">
        <f t="shared" si="1"/>
        <v>73.307748865480306</v>
      </c>
    </row>
  </sheetData>
  <mergeCells count="1">
    <mergeCell ref="A1:H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topLeftCell="A22" workbookViewId="0">
      <selection activeCell="A9" sqref="A9:F9"/>
    </sheetView>
  </sheetViews>
  <sheetFormatPr defaultRowHeight="15" x14ac:dyDescent="0.25"/>
  <cols>
    <col min="1" max="1" width="5.7109375" customWidth="1"/>
    <col min="2" max="2" width="34" customWidth="1"/>
    <col min="3" max="3" width="13.7109375" customWidth="1"/>
    <col min="4" max="5" width="11.85546875" customWidth="1"/>
    <col min="6" max="6" width="13.28515625" customWidth="1"/>
    <col min="7" max="7" width="13.42578125" customWidth="1"/>
  </cols>
  <sheetData>
    <row r="1" spans="1:7" x14ac:dyDescent="0.25">
      <c r="A1" s="63" t="s">
        <v>92</v>
      </c>
      <c r="B1" s="63"/>
      <c r="C1" s="63"/>
      <c r="D1" s="63"/>
      <c r="E1" s="63"/>
      <c r="F1" s="63"/>
      <c r="G1" s="63"/>
    </row>
    <row r="2" spans="1:7" x14ac:dyDescent="0.25">
      <c r="A2" s="63" t="s">
        <v>93</v>
      </c>
      <c r="B2" s="63"/>
      <c r="C2" s="63"/>
      <c r="D2" s="63"/>
      <c r="E2" s="63"/>
      <c r="F2" s="63"/>
      <c r="G2" s="63"/>
    </row>
    <row r="3" spans="1:7" x14ac:dyDescent="0.25">
      <c r="A3" s="63" t="s">
        <v>94</v>
      </c>
      <c r="B3" s="63"/>
      <c r="C3" s="63"/>
      <c r="D3" s="63"/>
      <c r="E3" s="63"/>
      <c r="F3" s="63"/>
      <c r="G3" s="63"/>
    </row>
    <row r="4" spans="1:7" x14ac:dyDescent="0.25">
      <c r="A4" s="63" t="s">
        <v>104</v>
      </c>
      <c r="B4" s="63"/>
      <c r="C4" s="63"/>
      <c r="D4" s="63"/>
      <c r="E4" s="63"/>
      <c r="F4" s="63"/>
      <c r="G4" s="63"/>
    </row>
    <row r="6" spans="1:7" ht="18.75" x14ac:dyDescent="0.3">
      <c r="A6" s="64" t="s">
        <v>98</v>
      </c>
      <c r="B6" s="64"/>
      <c r="C6" s="64"/>
      <c r="D6" s="64"/>
      <c r="E6" s="64"/>
      <c r="F6" s="64"/>
      <c r="G6" s="64"/>
    </row>
    <row r="7" spans="1:7" ht="18.75" x14ac:dyDescent="0.3">
      <c r="A7" s="64" t="s">
        <v>103</v>
      </c>
      <c r="B7" s="64"/>
      <c r="C7" s="64"/>
      <c r="D7" s="64"/>
      <c r="E7" s="64"/>
      <c r="F7" s="64"/>
      <c r="G7" s="64"/>
    </row>
    <row r="9" spans="1:7" ht="15.75" x14ac:dyDescent="0.25">
      <c r="A9" s="60" t="s">
        <v>110</v>
      </c>
      <c r="B9" s="61"/>
      <c r="C9" s="61"/>
      <c r="D9" s="61"/>
      <c r="E9" s="61"/>
      <c r="F9" s="62"/>
      <c r="G9" s="16"/>
    </row>
    <row r="10" spans="1:7" ht="94.5" x14ac:dyDescent="0.25">
      <c r="A10" s="33" t="s">
        <v>65</v>
      </c>
      <c r="B10" s="37" t="s">
        <v>66</v>
      </c>
      <c r="C10" s="37" t="s">
        <v>67</v>
      </c>
      <c r="D10" s="37" t="s">
        <v>101</v>
      </c>
      <c r="E10" s="37" t="s">
        <v>68</v>
      </c>
      <c r="F10" s="37" t="s">
        <v>106</v>
      </c>
      <c r="G10" s="37" t="s">
        <v>69</v>
      </c>
    </row>
    <row r="11" spans="1:7" ht="18.75" x14ac:dyDescent="0.3">
      <c r="A11" s="34">
        <v>1</v>
      </c>
      <c r="B11" s="20" t="s">
        <v>70</v>
      </c>
      <c r="C11" s="48">
        <v>14428.7</v>
      </c>
      <c r="D11" s="49">
        <v>14428.7</v>
      </c>
      <c r="E11" s="49">
        <v>24848.3</v>
      </c>
      <c r="F11" s="44">
        <f>E11/D11%</f>
        <v>172.21440601024347</v>
      </c>
      <c r="G11" s="19">
        <f>E11/C11%</f>
        <v>172.21440601024347</v>
      </c>
    </row>
    <row r="12" spans="1:7" ht="18.75" x14ac:dyDescent="0.3">
      <c r="A12" s="34">
        <v>2</v>
      </c>
      <c r="B12" s="20" t="s">
        <v>71</v>
      </c>
      <c r="C12" s="48">
        <v>2138.3000000000002</v>
      </c>
      <c r="D12" s="49">
        <v>2138.3000000000002</v>
      </c>
      <c r="E12" s="49">
        <v>4566.6000000000004</v>
      </c>
      <c r="F12" s="44">
        <f t="shared" ref="F12:F25" si="0">E12/D12%</f>
        <v>213.56217556002431</v>
      </c>
      <c r="G12" s="19">
        <f t="shared" ref="G12:G31" si="1">E12/C12%</f>
        <v>213.56217556002431</v>
      </c>
    </row>
    <row r="13" spans="1:7" ht="18.75" x14ac:dyDescent="0.3">
      <c r="A13" s="34">
        <v>3</v>
      </c>
      <c r="B13" s="20" t="s">
        <v>72</v>
      </c>
      <c r="C13" s="48">
        <v>106231.9</v>
      </c>
      <c r="D13" s="49">
        <v>106231.9</v>
      </c>
      <c r="E13" s="49">
        <v>99161</v>
      </c>
      <c r="F13" s="44">
        <f t="shared" si="0"/>
        <v>93.343901408145769</v>
      </c>
      <c r="G13" s="19">
        <f t="shared" si="1"/>
        <v>93.343901408145769</v>
      </c>
    </row>
    <row r="14" spans="1:7" ht="18.75" x14ac:dyDescent="0.3">
      <c r="A14" s="34">
        <v>4</v>
      </c>
      <c r="B14" s="20" t="s">
        <v>73</v>
      </c>
      <c r="C14" s="48">
        <v>172032.5</v>
      </c>
      <c r="D14" s="49">
        <v>172032.5</v>
      </c>
      <c r="E14" s="49">
        <v>172043.1</v>
      </c>
      <c r="F14" s="44">
        <f t="shared" si="0"/>
        <v>100.00616162643686</v>
      </c>
      <c r="G14" s="19">
        <f t="shared" si="1"/>
        <v>100.00616162643686</v>
      </c>
    </row>
    <row r="15" spans="1:7" ht="18.75" x14ac:dyDescent="0.3">
      <c r="A15" s="34">
        <v>5</v>
      </c>
      <c r="B15" s="20" t="s">
        <v>74</v>
      </c>
      <c r="C15" s="48">
        <v>9363.6</v>
      </c>
      <c r="D15" s="49">
        <v>9363.6</v>
      </c>
      <c r="E15" s="49">
        <v>11604.8</v>
      </c>
      <c r="F15" s="44">
        <f t="shared" si="0"/>
        <v>123.93523858345078</v>
      </c>
      <c r="G15" s="19">
        <f t="shared" si="1"/>
        <v>123.93523858345078</v>
      </c>
    </row>
    <row r="16" spans="1:7" ht="18.75" x14ac:dyDescent="0.3">
      <c r="A16" s="34">
        <v>6</v>
      </c>
      <c r="B16" s="20" t="s">
        <v>75</v>
      </c>
      <c r="C16" s="48">
        <v>862121.6</v>
      </c>
      <c r="D16" s="49">
        <v>862121.6</v>
      </c>
      <c r="E16" s="49">
        <v>862121.6</v>
      </c>
      <c r="F16" s="44">
        <f t="shared" si="0"/>
        <v>100</v>
      </c>
      <c r="G16" s="19">
        <f t="shared" si="1"/>
        <v>100</v>
      </c>
    </row>
    <row r="17" spans="1:7" ht="18.75" x14ac:dyDescent="0.3">
      <c r="A17" s="34">
        <v>7</v>
      </c>
      <c r="B17" s="20" t="s">
        <v>105</v>
      </c>
      <c r="C17" s="48"/>
      <c r="D17" s="49">
        <v>225.9</v>
      </c>
      <c r="E17" s="49">
        <v>225.8</v>
      </c>
      <c r="F17" s="44">
        <f t="shared" si="0"/>
        <v>99.955732625055347</v>
      </c>
      <c r="G17" s="19"/>
    </row>
    <row r="18" spans="1:7" ht="35.25" customHeight="1" x14ac:dyDescent="0.3">
      <c r="A18" s="34">
        <v>8</v>
      </c>
      <c r="B18" s="39" t="s">
        <v>76</v>
      </c>
      <c r="C18" s="48"/>
      <c r="D18" s="49"/>
      <c r="E18" s="49">
        <v>653.70000000000005</v>
      </c>
      <c r="F18" s="44"/>
      <c r="G18" s="19">
        <v>0</v>
      </c>
    </row>
    <row r="19" spans="1:7" ht="18.75" x14ac:dyDescent="0.3">
      <c r="A19" s="34">
        <v>9</v>
      </c>
      <c r="B19" s="20" t="s">
        <v>77</v>
      </c>
      <c r="C19" s="48">
        <v>11067.8</v>
      </c>
      <c r="D19" s="49">
        <v>11067.8</v>
      </c>
      <c r="E19" s="49">
        <v>11255.3</v>
      </c>
      <c r="F19" s="44">
        <f t="shared" si="0"/>
        <v>101.69410361589475</v>
      </c>
      <c r="G19" s="19">
        <f t="shared" si="1"/>
        <v>101.69410361589475</v>
      </c>
    </row>
    <row r="20" spans="1:7" ht="18.75" x14ac:dyDescent="0.3">
      <c r="A20" s="34">
        <v>10</v>
      </c>
      <c r="B20" s="20" t="s">
        <v>78</v>
      </c>
      <c r="C20" s="48">
        <v>3540</v>
      </c>
      <c r="D20" s="49">
        <v>3540</v>
      </c>
      <c r="E20" s="49">
        <v>6815</v>
      </c>
      <c r="F20" s="44">
        <f t="shared" si="0"/>
        <v>192.51412429378533</v>
      </c>
      <c r="G20" s="19">
        <f t="shared" si="1"/>
        <v>192.51412429378533</v>
      </c>
    </row>
    <row r="21" spans="1:7" ht="18.75" x14ac:dyDescent="0.3">
      <c r="A21" s="34">
        <v>11</v>
      </c>
      <c r="B21" s="20" t="s">
        <v>97</v>
      </c>
      <c r="C21" s="48"/>
      <c r="D21" s="49"/>
      <c r="E21" s="49">
        <v>2744.6</v>
      </c>
      <c r="F21" s="44"/>
      <c r="G21" s="19"/>
    </row>
    <row r="22" spans="1:7" ht="18.75" x14ac:dyDescent="0.3">
      <c r="A22" s="34">
        <v>12</v>
      </c>
      <c r="B22" s="20" t="s">
        <v>79</v>
      </c>
      <c r="C22" s="48">
        <v>68863.600000000006</v>
      </c>
      <c r="D22" s="49">
        <v>68863.600000000006</v>
      </c>
      <c r="E22" s="49">
        <v>104365.4</v>
      </c>
      <c r="F22" s="44">
        <f t="shared" si="0"/>
        <v>151.55379620002438</v>
      </c>
      <c r="G22" s="19">
        <f t="shared" si="1"/>
        <v>151.55379620002438</v>
      </c>
    </row>
    <row r="23" spans="1:7" ht="24.75" customHeight="1" x14ac:dyDescent="0.3">
      <c r="A23" s="34">
        <v>13</v>
      </c>
      <c r="B23" s="39" t="s">
        <v>102</v>
      </c>
      <c r="C23" s="48"/>
      <c r="D23" s="49">
        <v>0</v>
      </c>
      <c r="E23" s="49">
        <v>0</v>
      </c>
      <c r="F23" s="44">
        <v>0</v>
      </c>
      <c r="G23" s="19">
        <v>0</v>
      </c>
    </row>
    <row r="24" spans="1:7" ht="18.75" x14ac:dyDescent="0.3">
      <c r="A24" s="34">
        <v>14</v>
      </c>
      <c r="B24" s="20" t="s">
        <v>80</v>
      </c>
      <c r="C24" s="48"/>
      <c r="D24" s="49">
        <v>0</v>
      </c>
      <c r="E24" s="49">
        <v>2626.3</v>
      </c>
      <c r="F24" s="44">
        <v>0</v>
      </c>
      <c r="G24" s="19">
        <v>0</v>
      </c>
    </row>
    <row r="25" spans="1:7" ht="18.75" x14ac:dyDescent="0.3">
      <c r="A25" s="34">
        <v>15</v>
      </c>
      <c r="B25" s="20" t="s">
        <v>81</v>
      </c>
      <c r="C25" s="49">
        <v>8028</v>
      </c>
      <c r="D25" s="49">
        <v>8028</v>
      </c>
      <c r="E25" s="49">
        <v>67816.800000000003</v>
      </c>
      <c r="F25" s="44">
        <f t="shared" si="0"/>
        <v>844.75336322869953</v>
      </c>
      <c r="G25" s="19">
        <f t="shared" si="1"/>
        <v>844.75336322869953</v>
      </c>
    </row>
    <row r="26" spans="1:7" ht="18.75" x14ac:dyDescent="0.3">
      <c r="A26" s="34">
        <v>16</v>
      </c>
      <c r="B26" s="20" t="s">
        <v>82</v>
      </c>
      <c r="C26" s="48">
        <v>220517.1</v>
      </c>
      <c r="D26" s="49">
        <v>220517.1</v>
      </c>
      <c r="E26" s="49">
        <v>432673.1</v>
      </c>
      <c r="F26" s="44">
        <f>E26/D26%</f>
        <v>196.20841195535399</v>
      </c>
      <c r="G26" s="19">
        <f t="shared" si="1"/>
        <v>196.20841195535399</v>
      </c>
    </row>
    <row r="27" spans="1:7" ht="18.75" x14ac:dyDescent="0.3">
      <c r="A27" s="34">
        <v>17</v>
      </c>
      <c r="B27" s="20" t="s">
        <v>83</v>
      </c>
      <c r="C27" s="48"/>
      <c r="D27" s="49">
        <v>0</v>
      </c>
      <c r="E27" s="49">
        <v>0</v>
      </c>
      <c r="F27" s="44">
        <v>0</v>
      </c>
      <c r="G27" s="19">
        <v>0</v>
      </c>
    </row>
    <row r="28" spans="1:7" ht="34.5" customHeight="1" x14ac:dyDescent="0.3">
      <c r="A28" s="34">
        <v>18</v>
      </c>
      <c r="B28" s="39" t="s">
        <v>84</v>
      </c>
      <c r="C28" s="48">
        <v>88286</v>
      </c>
      <c r="D28" s="49">
        <v>88286</v>
      </c>
      <c r="E28" s="49" t="s">
        <v>107</v>
      </c>
      <c r="F28" s="44">
        <v>0</v>
      </c>
      <c r="G28" s="19">
        <v>0</v>
      </c>
    </row>
    <row r="29" spans="1:7" ht="18.75" x14ac:dyDescent="0.3">
      <c r="A29" s="35"/>
      <c r="B29" s="38" t="s">
        <v>85</v>
      </c>
      <c r="C29" s="49">
        <v>1478559</v>
      </c>
      <c r="D29" s="49">
        <v>1478559</v>
      </c>
      <c r="E29" s="49">
        <v>1803554.2</v>
      </c>
      <c r="F29" s="44">
        <f>E29/D29%</f>
        <v>121.98053645475088</v>
      </c>
      <c r="G29" s="19">
        <f t="shared" si="1"/>
        <v>121.98053645475088</v>
      </c>
    </row>
    <row r="30" spans="1:7" ht="18.75" x14ac:dyDescent="0.3">
      <c r="A30" s="35"/>
      <c r="B30" s="38" t="s">
        <v>86</v>
      </c>
      <c r="C30" s="49"/>
      <c r="D30" s="49"/>
      <c r="E30" s="49"/>
      <c r="F30" s="44"/>
      <c r="G30" s="19"/>
    </row>
    <row r="31" spans="1:7" ht="18.75" x14ac:dyDescent="0.3">
      <c r="A31" s="35"/>
      <c r="B31" s="38" t="s">
        <v>87</v>
      </c>
      <c r="C31" s="49">
        <f>C25+C22+C20+C19+C15+C14+C13+C12+C11</f>
        <v>395694.4</v>
      </c>
      <c r="D31" s="49">
        <v>395694.4</v>
      </c>
      <c r="E31" s="49">
        <v>507880</v>
      </c>
      <c r="F31" s="44">
        <f>E31/D31%</f>
        <v>128.35157636802541</v>
      </c>
      <c r="G31" s="19">
        <f t="shared" si="1"/>
        <v>128.35157636802541</v>
      </c>
    </row>
    <row r="32" spans="1:7" ht="21" x14ac:dyDescent="0.35">
      <c r="A32" s="36" t="s">
        <v>88</v>
      </c>
      <c r="B32" s="20" t="s">
        <v>89</v>
      </c>
      <c r="C32" s="48">
        <v>5726.2</v>
      </c>
      <c r="D32" s="48">
        <v>5726.6</v>
      </c>
      <c r="E32" s="48">
        <v>5726.6</v>
      </c>
      <c r="F32" s="48"/>
      <c r="G32" s="20"/>
    </row>
    <row r="33" spans="1:7" ht="21" x14ac:dyDescent="0.35">
      <c r="A33" s="36" t="s">
        <v>90</v>
      </c>
      <c r="B33" s="20" t="s">
        <v>91</v>
      </c>
      <c r="C33" s="49">
        <v>630924</v>
      </c>
      <c r="D33" s="49">
        <v>630924.4</v>
      </c>
      <c r="E33" s="49">
        <v>630924.4</v>
      </c>
      <c r="F33" s="49"/>
      <c r="G33" s="20"/>
    </row>
    <row r="34" spans="1:7" x14ac:dyDescent="0.25">
      <c r="C34" s="50"/>
      <c r="D34" s="50"/>
      <c r="E34" s="50"/>
      <c r="F34" s="50"/>
    </row>
  </sheetData>
  <mergeCells count="7">
    <mergeCell ref="A9:F9"/>
    <mergeCell ref="A1:G1"/>
    <mergeCell ref="A2:G2"/>
    <mergeCell ref="A3:G3"/>
    <mergeCell ref="A4:G4"/>
    <mergeCell ref="A6:G6"/>
    <mergeCell ref="A7:G7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opLeftCell="A34" workbookViewId="0">
      <selection activeCell="I48" sqref="I48"/>
    </sheetView>
  </sheetViews>
  <sheetFormatPr defaultRowHeight="15" x14ac:dyDescent="0.25"/>
  <cols>
    <col min="1" max="1" width="4.42578125" customWidth="1"/>
    <col min="2" max="2" width="40.28515625" customWidth="1"/>
    <col min="3" max="3" width="11.7109375" customWidth="1"/>
    <col min="4" max="4" width="13" customWidth="1"/>
    <col min="5" max="6" width="18.28515625" customWidth="1"/>
  </cols>
  <sheetData>
    <row r="1" spans="1:6" ht="17.25" customHeight="1" x14ac:dyDescent="0.25">
      <c r="A1" s="65" t="s">
        <v>108</v>
      </c>
      <c r="B1" s="65"/>
      <c r="C1" s="65"/>
      <c r="D1" s="65"/>
      <c r="E1" s="65"/>
      <c r="F1" s="65"/>
    </row>
    <row r="2" spans="1:6" ht="17.25" customHeight="1" x14ac:dyDescent="0.25">
      <c r="A2" s="66"/>
      <c r="B2" s="66"/>
      <c r="C2" s="66"/>
      <c r="D2" s="66"/>
      <c r="E2" s="66"/>
      <c r="F2" s="66"/>
    </row>
    <row r="3" spans="1:6" ht="17.25" customHeight="1" x14ac:dyDescent="0.25">
      <c r="A3" s="66"/>
      <c r="B3" s="66"/>
      <c r="C3" s="66"/>
      <c r="D3" s="66"/>
      <c r="E3" s="66"/>
      <c r="F3" s="66"/>
    </row>
    <row r="4" spans="1:6" ht="17.25" customHeight="1" x14ac:dyDescent="0.25">
      <c r="A4" s="66"/>
      <c r="B4" s="66"/>
      <c r="C4" s="66"/>
      <c r="D4" s="66"/>
      <c r="E4" s="66"/>
      <c r="F4" s="66"/>
    </row>
    <row r="5" spans="1:6" ht="17.25" customHeight="1" x14ac:dyDescent="0.25">
      <c r="A5" s="67"/>
      <c r="B5" s="67"/>
      <c r="C5" s="67"/>
      <c r="D5" s="67"/>
      <c r="E5" s="67"/>
      <c r="F5" s="67"/>
    </row>
    <row r="6" spans="1:6" ht="60" x14ac:dyDescent="0.25">
      <c r="A6" s="1" t="s">
        <v>0</v>
      </c>
      <c r="B6" s="10" t="s">
        <v>25</v>
      </c>
      <c r="C6" s="8" t="s">
        <v>26</v>
      </c>
      <c r="D6" s="4" t="s">
        <v>27</v>
      </c>
      <c r="E6" s="4" t="s">
        <v>28</v>
      </c>
      <c r="F6" s="4" t="s">
        <v>1</v>
      </c>
    </row>
    <row r="7" spans="1:6" ht="27.75" customHeight="1" x14ac:dyDescent="0.25">
      <c r="A7" s="1"/>
      <c r="B7" s="23" t="s">
        <v>53</v>
      </c>
      <c r="C7" s="8"/>
      <c r="D7" s="4"/>
      <c r="E7" s="4"/>
      <c r="F7" s="4"/>
    </row>
    <row r="8" spans="1:6" ht="35.25" thickBot="1" x14ac:dyDescent="0.3">
      <c r="A8" s="21">
        <v>1</v>
      </c>
      <c r="B8" s="6" t="s">
        <v>29</v>
      </c>
      <c r="C8" s="40">
        <v>4111</v>
      </c>
      <c r="D8" s="22">
        <v>314200</v>
      </c>
      <c r="E8" s="22">
        <v>266947.8</v>
      </c>
      <c r="F8" s="22">
        <f t="shared" ref="F8:F30" si="0">E8/D8%</f>
        <v>84.961107574793118</v>
      </c>
    </row>
    <row r="9" spans="1:6" ht="52.5" thickBot="1" x14ac:dyDescent="0.3">
      <c r="A9" s="21">
        <v>2</v>
      </c>
      <c r="B9" s="6" t="s">
        <v>30</v>
      </c>
      <c r="C9" s="24">
        <v>4112</v>
      </c>
      <c r="D9" s="5">
        <v>10000</v>
      </c>
      <c r="E9" s="5">
        <v>6475.9</v>
      </c>
      <c r="F9" s="5">
        <f t="shared" si="0"/>
        <v>64.759</v>
      </c>
    </row>
    <row r="10" spans="1:6" ht="18" thickBot="1" x14ac:dyDescent="0.3">
      <c r="A10" s="21">
        <v>3</v>
      </c>
      <c r="B10" s="6" t="s">
        <v>31</v>
      </c>
      <c r="C10" s="24">
        <v>4212</v>
      </c>
      <c r="D10" s="5">
        <v>44000</v>
      </c>
      <c r="E10" s="3">
        <v>37180.400000000001</v>
      </c>
      <c r="F10" s="5">
        <f t="shared" si="0"/>
        <v>84.50090909090909</v>
      </c>
    </row>
    <row r="11" spans="1:6" ht="18" thickBot="1" x14ac:dyDescent="0.3">
      <c r="A11" s="21">
        <v>4</v>
      </c>
      <c r="B11" s="6" t="s">
        <v>32</v>
      </c>
      <c r="C11" s="24">
        <v>4213</v>
      </c>
      <c r="D11" s="5">
        <v>64200</v>
      </c>
      <c r="E11" s="5">
        <v>64077.8</v>
      </c>
      <c r="F11" s="5">
        <f t="shared" si="0"/>
        <v>99.809657320872276</v>
      </c>
    </row>
    <row r="12" spans="1:6" ht="36.75" customHeight="1" thickBot="1" x14ac:dyDescent="0.3">
      <c r="A12" s="21">
        <v>5</v>
      </c>
      <c r="B12" s="6" t="s">
        <v>33</v>
      </c>
      <c r="C12" s="24">
        <v>4214</v>
      </c>
      <c r="D12" s="5">
        <v>3000</v>
      </c>
      <c r="E12" s="3">
        <v>2879.2</v>
      </c>
      <c r="F12" s="5">
        <f t="shared" si="0"/>
        <v>95.973333333333329</v>
      </c>
    </row>
    <row r="13" spans="1:6" ht="18" thickBot="1" x14ac:dyDescent="0.3">
      <c r="A13" s="21">
        <v>6</v>
      </c>
      <c r="B13" s="6" t="s">
        <v>34</v>
      </c>
      <c r="C13" s="24">
        <v>4215</v>
      </c>
      <c r="D13" s="5">
        <v>300</v>
      </c>
      <c r="E13" s="5">
        <v>94</v>
      </c>
      <c r="F13" s="5">
        <f t="shared" si="0"/>
        <v>31.333333333333332</v>
      </c>
    </row>
    <row r="14" spans="1:6" ht="18" thickBot="1" x14ac:dyDescent="0.3">
      <c r="A14" s="21">
        <v>7</v>
      </c>
      <c r="B14" s="6" t="s">
        <v>35</v>
      </c>
      <c r="C14" s="24">
        <v>4221</v>
      </c>
      <c r="D14" s="5">
        <v>3000</v>
      </c>
      <c r="E14" s="3">
        <v>253.2</v>
      </c>
      <c r="F14" s="5">
        <f t="shared" si="0"/>
        <v>8.44</v>
      </c>
    </row>
    <row r="15" spans="1:6" ht="18" thickBot="1" x14ac:dyDescent="0.3">
      <c r="A15" s="21">
        <v>8</v>
      </c>
      <c r="B15" s="6" t="s">
        <v>36</v>
      </c>
      <c r="C15" s="24">
        <v>4232</v>
      </c>
      <c r="D15" s="5">
        <v>3500</v>
      </c>
      <c r="E15" s="5">
        <v>2904</v>
      </c>
      <c r="F15" s="5">
        <f t="shared" si="0"/>
        <v>82.971428571428575</v>
      </c>
    </row>
    <row r="16" spans="1:6" ht="18" thickBot="1" x14ac:dyDescent="0.3">
      <c r="A16" s="21">
        <v>9</v>
      </c>
      <c r="B16" s="6" t="s">
        <v>37</v>
      </c>
      <c r="C16" s="24">
        <v>4234</v>
      </c>
      <c r="D16" s="5">
        <v>1500</v>
      </c>
      <c r="E16" s="3">
        <v>819.6</v>
      </c>
      <c r="F16" s="5">
        <f t="shared" si="0"/>
        <v>54.64</v>
      </c>
    </row>
    <row r="17" spans="1:6" ht="18" thickBot="1" x14ac:dyDescent="0.3">
      <c r="A17" s="21">
        <v>10</v>
      </c>
      <c r="B17" s="6" t="s">
        <v>38</v>
      </c>
      <c r="C17" s="24">
        <v>4237</v>
      </c>
      <c r="D17" s="5">
        <v>24000</v>
      </c>
      <c r="E17" s="3">
        <v>9967.2999999999993</v>
      </c>
      <c r="F17" s="5">
        <f t="shared" si="0"/>
        <v>41.53041666666666</v>
      </c>
    </row>
    <row r="18" spans="1:6" ht="18" thickBot="1" x14ac:dyDescent="0.3">
      <c r="A18" s="21">
        <v>11</v>
      </c>
      <c r="B18" s="6" t="s">
        <v>39</v>
      </c>
      <c r="C18" s="24">
        <v>4239</v>
      </c>
      <c r="D18" s="5">
        <v>101730.6</v>
      </c>
      <c r="E18" s="3">
        <v>67911.3</v>
      </c>
      <c r="F18" s="5">
        <f t="shared" si="0"/>
        <v>66.756020312472359</v>
      </c>
    </row>
    <row r="19" spans="1:6" ht="35.25" thickBot="1" x14ac:dyDescent="0.3">
      <c r="A19" s="21">
        <v>12</v>
      </c>
      <c r="B19" s="6" t="s">
        <v>40</v>
      </c>
      <c r="C19" s="24">
        <v>4241</v>
      </c>
      <c r="D19" s="5">
        <v>15010</v>
      </c>
      <c r="E19" s="3">
        <v>5568.3</v>
      </c>
      <c r="F19" s="5">
        <f t="shared" si="0"/>
        <v>37.097268487674889</v>
      </c>
    </row>
    <row r="20" spans="1:6" ht="35.25" thickBot="1" x14ac:dyDescent="0.3">
      <c r="A20" s="21">
        <v>13</v>
      </c>
      <c r="B20" s="6" t="s">
        <v>41</v>
      </c>
      <c r="C20" s="24">
        <v>4251</v>
      </c>
      <c r="D20" s="5">
        <v>25888</v>
      </c>
      <c r="E20" s="3">
        <v>0</v>
      </c>
      <c r="F20" s="5">
        <f t="shared" si="0"/>
        <v>0</v>
      </c>
    </row>
    <row r="21" spans="1:6" ht="35.25" thickBot="1" x14ac:dyDescent="0.3">
      <c r="A21" s="21">
        <v>14</v>
      </c>
      <c r="B21" s="6" t="s">
        <v>42</v>
      </c>
      <c r="C21" s="24">
        <v>4252</v>
      </c>
      <c r="D21" s="5">
        <v>2500</v>
      </c>
      <c r="E21" s="3">
        <v>1093</v>
      </c>
      <c r="F21" s="5">
        <f t="shared" si="0"/>
        <v>43.72</v>
      </c>
    </row>
    <row r="22" spans="1:6" ht="28.5" customHeight="1" thickBot="1" x14ac:dyDescent="0.3">
      <c r="A22" s="21">
        <v>15</v>
      </c>
      <c r="B22" s="6" t="s">
        <v>43</v>
      </c>
      <c r="C22" s="24">
        <v>4261</v>
      </c>
      <c r="D22" s="5">
        <v>3000</v>
      </c>
      <c r="E22" s="5">
        <v>1716.2</v>
      </c>
      <c r="F22" s="5">
        <f t="shared" si="0"/>
        <v>57.206666666666671</v>
      </c>
    </row>
    <row r="23" spans="1:6" ht="18" thickBot="1" x14ac:dyDescent="0.3">
      <c r="A23" s="21">
        <v>16</v>
      </c>
      <c r="B23" s="6" t="s">
        <v>44</v>
      </c>
      <c r="C23" s="24">
        <v>4264</v>
      </c>
      <c r="D23" s="5">
        <v>20074</v>
      </c>
      <c r="E23" s="3">
        <v>8415.4</v>
      </c>
      <c r="F23" s="5">
        <f t="shared" si="0"/>
        <v>41.92188901066055</v>
      </c>
    </row>
    <row r="24" spans="1:6" ht="35.25" thickBot="1" x14ac:dyDescent="0.3">
      <c r="A24" s="21">
        <v>17</v>
      </c>
      <c r="B24" s="6" t="s">
        <v>45</v>
      </c>
      <c r="C24" s="24">
        <v>4267</v>
      </c>
      <c r="D24" s="5">
        <v>1750</v>
      </c>
      <c r="E24" s="3">
        <v>1540.9</v>
      </c>
      <c r="F24" s="5">
        <f t="shared" si="0"/>
        <v>88.051428571428573</v>
      </c>
    </row>
    <row r="25" spans="1:6" ht="17.25" x14ac:dyDescent="0.25">
      <c r="A25" s="21">
        <v>18</v>
      </c>
      <c r="B25" s="12" t="s">
        <v>46</v>
      </c>
      <c r="C25" s="24">
        <v>4269</v>
      </c>
      <c r="D25" s="5">
        <v>46562</v>
      </c>
      <c r="E25" s="3">
        <v>18521.099999999999</v>
      </c>
      <c r="F25" s="5">
        <f t="shared" si="0"/>
        <v>39.777286199046429</v>
      </c>
    </row>
    <row r="26" spans="1:6" ht="21.75" customHeight="1" x14ac:dyDescent="0.25">
      <c r="A26" s="21">
        <v>19</v>
      </c>
      <c r="B26" s="7" t="s">
        <v>47</v>
      </c>
      <c r="C26" s="41">
        <v>4511</v>
      </c>
      <c r="D26" s="14">
        <v>296700</v>
      </c>
      <c r="E26" s="15">
        <v>266433.8</v>
      </c>
      <c r="F26" s="14">
        <f t="shared" si="0"/>
        <v>89.799056285810579</v>
      </c>
    </row>
    <row r="27" spans="1:6" ht="51.75" x14ac:dyDescent="0.25">
      <c r="A27" s="21">
        <v>20</v>
      </c>
      <c r="B27" s="7" t="s">
        <v>48</v>
      </c>
      <c r="C27" s="42">
        <v>4637</v>
      </c>
      <c r="D27" s="43">
        <v>9000</v>
      </c>
      <c r="E27" s="42">
        <v>2600</v>
      </c>
      <c r="F27" s="14">
        <f>E27/D27%</f>
        <v>28.888888888888889</v>
      </c>
    </row>
    <row r="28" spans="1:6" ht="17.25" x14ac:dyDescent="0.25">
      <c r="A28" s="21">
        <v>21</v>
      </c>
      <c r="B28" s="7" t="s">
        <v>49</v>
      </c>
      <c r="C28" s="42">
        <v>4657</v>
      </c>
      <c r="D28" s="43">
        <v>17050</v>
      </c>
      <c r="E28" s="42">
        <v>4050</v>
      </c>
      <c r="F28" s="14">
        <f t="shared" si="0"/>
        <v>23.75366568914956</v>
      </c>
    </row>
    <row r="29" spans="1:6" ht="17.25" x14ac:dyDescent="0.25">
      <c r="A29" s="21">
        <v>22</v>
      </c>
      <c r="B29" s="7" t="s">
        <v>50</v>
      </c>
      <c r="C29" s="42">
        <v>4729</v>
      </c>
      <c r="D29" s="43">
        <v>37753.9</v>
      </c>
      <c r="E29" s="42">
        <v>29226.2</v>
      </c>
      <c r="F29" s="14">
        <f t="shared" si="0"/>
        <v>77.412399778565927</v>
      </c>
    </row>
    <row r="30" spans="1:6" ht="17.25" x14ac:dyDescent="0.25">
      <c r="A30" s="21">
        <v>23</v>
      </c>
      <c r="B30" s="7" t="s">
        <v>51</v>
      </c>
      <c r="C30" s="42">
        <v>4823</v>
      </c>
      <c r="D30" s="43">
        <v>6000</v>
      </c>
      <c r="E30" s="42">
        <v>3601.9</v>
      </c>
      <c r="F30" s="14">
        <f t="shared" si="0"/>
        <v>60.031666666666666</v>
      </c>
    </row>
    <row r="31" spans="1:6" ht="17.25" x14ac:dyDescent="0.25">
      <c r="A31" s="21">
        <v>24</v>
      </c>
      <c r="B31" s="7" t="s">
        <v>109</v>
      </c>
      <c r="C31" s="42">
        <v>4891</v>
      </c>
      <c r="D31" s="43">
        <v>124764</v>
      </c>
      <c r="E31" s="42">
        <v>0</v>
      </c>
      <c r="F31" s="14">
        <f t="shared" ref="F31:F33" si="1">E31/D31%</f>
        <v>0</v>
      </c>
    </row>
    <row r="32" spans="1:6" ht="51.75" x14ac:dyDescent="0.25">
      <c r="A32" s="47">
        <v>25</v>
      </c>
      <c r="B32" s="7" t="s">
        <v>84</v>
      </c>
      <c r="C32" s="42"/>
      <c r="D32" s="43">
        <v>88286</v>
      </c>
      <c r="E32" s="42">
        <v>88286</v>
      </c>
      <c r="F32" s="14">
        <f t="shared" si="1"/>
        <v>100</v>
      </c>
    </row>
    <row r="33" spans="1:6" ht="17.25" x14ac:dyDescent="0.25">
      <c r="A33" s="2"/>
      <c r="B33" s="26" t="s">
        <v>61</v>
      </c>
      <c r="C33" s="42"/>
      <c r="D33" s="44">
        <v>1263768.5</v>
      </c>
      <c r="E33" s="44">
        <v>890293.2</v>
      </c>
      <c r="F33" s="14">
        <f t="shared" si="1"/>
        <v>70.447490976393226</v>
      </c>
    </row>
    <row r="34" spans="1:6" ht="33" x14ac:dyDescent="0.25">
      <c r="A34" s="2"/>
      <c r="B34" s="25" t="s">
        <v>54</v>
      </c>
      <c r="C34" s="42"/>
      <c r="D34" s="43"/>
      <c r="E34" s="42"/>
      <c r="F34" s="14"/>
    </row>
    <row r="35" spans="1:6" ht="17.25" x14ac:dyDescent="0.25">
      <c r="A35" s="2">
        <v>1</v>
      </c>
      <c r="B35" s="27" t="s">
        <v>55</v>
      </c>
      <c r="C35" s="42">
        <v>5112</v>
      </c>
      <c r="D35" s="43">
        <v>623222.19999999995</v>
      </c>
      <c r="E35" s="42">
        <v>590900.19999999995</v>
      </c>
      <c r="F35" s="14">
        <f>E35/D35%</f>
        <v>94.813727752316908</v>
      </c>
    </row>
    <row r="36" spans="1:6" ht="33" x14ac:dyDescent="0.25">
      <c r="A36" s="2">
        <v>2</v>
      </c>
      <c r="B36" s="27" t="s">
        <v>56</v>
      </c>
      <c r="C36" s="42">
        <v>5113</v>
      </c>
      <c r="D36" s="43">
        <v>255047.3</v>
      </c>
      <c r="E36" s="42">
        <v>215227.6</v>
      </c>
      <c r="F36" s="14">
        <f t="shared" ref="F36:F40" si="2">E36/D36%</f>
        <v>84.387327370256429</v>
      </c>
    </row>
    <row r="37" spans="1:6" ht="17.25" x14ac:dyDescent="0.25">
      <c r="A37" s="2">
        <v>3</v>
      </c>
      <c r="B37" s="27" t="s">
        <v>57</v>
      </c>
      <c r="C37" s="42">
        <v>5121</v>
      </c>
      <c r="D37" s="43">
        <v>2000</v>
      </c>
      <c r="E37" s="42">
        <v>727</v>
      </c>
      <c r="F37" s="14">
        <f t="shared" si="2"/>
        <v>36.35</v>
      </c>
    </row>
    <row r="38" spans="1:6" ht="17.25" x14ac:dyDescent="0.25">
      <c r="A38" s="2">
        <v>4</v>
      </c>
      <c r="B38" s="27" t="s">
        <v>58</v>
      </c>
      <c r="C38" s="42">
        <v>5122</v>
      </c>
      <c r="D38" s="43">
        <v>41396</v>
      </c>
      <c r="E38" s="43">
        <v>27722.9</v>
      </c>
      <c r="F38" s="14">
        <f t="shared" si="2"/>
        <v>66.969997101169199</v>
      </c>
    </row>
    <row r="39" spans="1:6" ht="17.25" x14ac:dyDescent="0.25">
      <c r="A39" s="2">
        <v>5</v>
      </c>
      <c r="B39" s="27" t="s">
        <v>96</v>
      </c>
      <c r="C39" s="42">
        <v>5132</v>
      </c>
      <c r="D39" s="43">
        <v>504</v>
      </c>
      <c r="E39" s="43">
        <v>504</v>
      </c>
      <c r="F39" s="14">
        <f t="shared" si="2"/>
        <v>100</v>
      </c>
    </row>
    <row r="40" spans="1:6" ht="34.5" x14ac:dyDescent="0.25">
      <c r="A40" s="18">
        <v>6</v>
      </c>
      <c r="B40" s="7" t="s">
        <v>59</v>
      </c>
      <c r="C40" s="42">
        <v>5134</v>
      </c>
      <c r="D40" s="43">
        <v>64745</v>
      </c>
      <c r="E40" s="43">
        <v>24023</v>
      </c>
      <c r="F40" s="14">
        <f t="shared" si="2"/>
        <v>37.104023476716343</v>
      </c>
    </row>
    <row r="41" spans="1:6" ht="17.25" x14ac:dyDescent="0.25">
      <c r="A41" s="18">
        <v>7</v>
      </c>
      <c r="B41" s="7" t="s">
        <v>95</v>
      </c>
      <c r="C41" s="42">
        <v>5411</v>
      </c>
      <c r="D41" s="43">
        <v>200</v>
      </c>
      <c r="E41" s="43"/>
      <c r="F41" s="14"/>
    </row>
    <row r="42" spans="1:6" ht="33" x14ac:dyDescent="0.25">
      <c r="A42" s="18"/>
      <c r="B42" s="25" t="s">
        <v>62</v>
      </c>
      <c r="C42" s="42"/>
      <c r="D42" s="43"/>
      <c r="E42" s="42"/>
      <c r="F42" s="42"/>
    </row>
    <row r="43" spans="1:6" ht="20.25" customHeight="1" x14ac:dyDescent="0.25">
      <c r="A43" s="28">
        <v>1</v>
      </c>
      <c r="B43" s="7" t="s">
        <v>63</v>
      </c>
      <c r="C43" s="46">
        <v>8411</v>
      </c>
      <c r="D43" s="51">
        <v>-53114</v>
      </c>
      <c r="E43" s="45">
        <v>-114697.5</v>
      </c>
      <c r="F43" s="46"/>
    </row>
    <row r="44" spans="1:6" ht="21" customHeight="1" x14ac:dyDescent="0.25">
      <c r="A44" s="18"/>
      <c r="B44" s="26" t="s">
        <v>60</v>
      </c>
      <c r="C44" s="42"/>
      <c r="D44" s="52">
        <v>934000.5</v>
      </c>
      <c r="E44" s="52">
        <v>744407.3</v>
      </c>
      <c r="F44" s="14">
        <v>79.7</v>
      </c>
    </row>
    <row r="45" spans="1:6" ht="34.5" customHeight="1" x14ac:dyDescent="0.25">
      <c r="A45" s="28"/>
      <c r="B45" s="24" t="s">
        <v>52</v>
      </c>
      <c r="C45" s="32"/>
      <c r="D45" s="53">
        <f>D44+D33-D32</f>
        <v>2109483</v>
      </c>
      <c r="E45" s="53">
        <v>1546414.5</v>
      </c>
      <c r="F45" s="68">
        <v>73.3</v>
      </c>
    </row>
    <row r="46" spans="1:6" s="30" customFormat="1" x14ac:dyDescent="0.25">
      <c r="A46" s="29"/>
      <c r="B46" s="29"/>
      <c r="C46" s="29"/>
      <c r="D46" s="29"/>
      <c r="E46" s="29"/>
      <c r="F46" s="29"/>
    </row>
    <row r="47" spans="1:6" s="30" customFormat="1" x14ac:dyDescent="0.25">
      <c r="A47" s="29"/>
      <c r="B47" s="29"/>
      <c r="C47" s="29"/>
      <c r="D47" s="29"/>
      <c r="E47" s="29"/>
      <c r="F47" s="29"/>
    </row>
  </sheetData>
  <mergeCells count="1">
    <mergeCell ref="A1:F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ԾԱԽՍ ԳՈՐԾ</vt:lpstr>
      <vt:lpstr>ԵԿԱՄՈՒՏ</vt:lpstr>
      <vt:lpstr>ԾԱԽՍ ՏՆՏ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Asus-H510M</dc:creator>
  <cp:lastModifiedBy>admin</cp:lastModifiedBy>
  <cp:lastPrinted>2024-09-02T11:37:23Z</cp:lastPrinted>
  <dcterms:created xsi:type="dcterms:W3CDTF">2023-07-26T08:56:17Z</dcterms:created>
  <dcterms:modified xsi:type="dcterms:W3CDTF">2025-02-05T09:00:53Z</dcterms:modified>
</cp:coreProperties>
</file>