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435" activeTab="2"/>
  </bookViews>
  <sheets>
    <sheet name="ԾԱԽՍ ԳՈՐԾ" sheetId="1" r:id="rId1"/>
    <sheet name="ԵԿԱՄՈՒՏ" sheetId="4" r:id="rId2"/>
    <sheet name="ԾԱԽՍ ՏՆՏ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D45" i="2"/>
  <c r="H29" i="1" l="1"/>
  <c r="H15" i="1"/>
  <c r="G12" i="4" l="1"/>
  <c r="G13" i="4"/>
  <c r="G14" i="4"/>
  <c r="G15" i="4"/>
  <c r="G16" i="4"/>
  <c r="G19" i="4"/>
  <c r="G20" i="4"/>
  <c r="G22" i="4"/>
  <c r="G25" i="4"/>
  <c r="G26" i="4"/>
  <c r="G11" i="4"/>
  <c r="F44" i="2" l="1"/>
  <c r="G31" i="4"/>
  <c r="F12" i="4"/>
  <c r="F13" i="4"/>
  <c r="F14" i="4"/>
  <c r="F15" i="4"/>
  <c r="F16" i="4"/>
  <c r="F19" i="4"/>
  <c r="F20" i="4"/>
  <c r="F22" i="4"/>
  <c r="F25" i="4"/>
  <c r="F26" i="4"/>
  <c r="F11" i="4"/>
  <c r="F31" i="4"/>
  <c r="C29" i="4"/>
  <c r="G29" i="4" s="1"/>
  <c r="C31" i="4"/>
  <c r="F29" i="4" l="1"/>
  <c r="F27" i="2"/>
  <c r="F45" i="2" l="1"/>
  <c r="H13" i="1" l="1"/>
  <c r="H19" i="1"/>
  <c r="H7" i="1" l="1"/>
  <c r="H8" i="1"/>
  <c r="H9" i="1"/>
  <c r="H10" i="1"/>
  <c r="H11" i="1"/>
  <c r="H12" i="1"/>
  <c r="H14" i="1"/>
  <c r="H16" i="1"/>
  <c r="H17" i="1"/>
  <c r="H18" i="1"/>
  <c r="H20" i="1"/>
  <c r="H21" i="1"/>
  <c r="H22" i="1"/>
  <c r="H23" i="1"/>
  <c r="H25" i="1"/>
  <c r="H26" i="1"/>
  <c r="H27" i="1"/>
  <c r="H28" i="1"/>
  <c r="F31" i="2" l="1"/>
  <c r="F36" i="2"/>
  <c r="F37" i="2"/>
  <c r="F38" i="2"/>
  <c r="F40" i="2"/>
  <c r="F35" i="2"/>
  <c r="F28" i="2"/>
  <c r="F29" i="2"/>
  <c r="F30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33" i="2" l="1"/>
</calcChain>
</file>

<file path=xl/sharedStrings.xml><?xml version="1.0" encoding="utf-8"?>
<sst xmlns="http://schemas.openxmlformats.org/spreadsheetml/2006/main" count="119" uniqueCount="113">
  <si>
    <t>N</t>
  </si>
  <si>
    <t>համեմատական տարեկան ծրագրի նկատմամբ</t>
  </si>
  <si>
    <t>Տեղական  ինքնակառավարում</t>
  </si>
  <si>
    <t>Ընդհանուր բնույթի ծառայություն</t>
  </si>
  <si>
    <t>Ընդհանուր բնույթի հանրային ծառայություն</t>
  </si>
  <si>
    <t>Գյուղատնտեսություն</t>
  </si>
  <si>
    <t>Ոռոգում</t>
  </si>
  <si>
    <t>Նավթամթերք և բնական գազ</t>
  </si>
  <si>
    <t>Ճանապարհային տրանսպորտ</t>
  </si>
  <si>
    <t>Աղբահանում</t>
  </si>
  <si>
    <t xml:space="preserve">Ջրամատակարարում </t>
  </si>
  <si>
    <t>Փողոցների լուսավորում</t>
  </si>
  <si>
    <t>Հանգստի և սպորտի ծառայություններ</t>
  </si>
  <si>
    <t>Գրադարաններ</t>
  </si>
  <si>
    <t xml:space="preserve">Մշակույթայի տներ, ակումբներ, կենտրոններ </t>
  </si>
  <si>
    <t>Այլ մշակութային կազմակերպություններ</t>
  </si>
  <si>
    <t xml:space="preserve">Հուշարձանների և մշակույթային արժեքների վերականգնում և պահպանում </t>
  </si>
  <si>
    <t xml:space="preserve">Նախադպրոցական կրթություն </t>
  </si>
  <si>
    <t>Արտադպրոցական դաստիարակություն</t>
  </si>
  <si>
    <t>Սոց.հատուկ արտոնություններ</t>
  </si>
  <si>
    <t>Պահուստային ֆոնդ</t>
  </si>
  <si>
    <t>Բաժին</t>
  </si>
  <si>
    <t>Խումբ</t>
  </si>
  <si>
    <t>Դաս</t>
  </si>
  <si>
    <t>ԲՅՈՒՋԵՏԱՅԻՆ ԾԱԽՍԵՐԸ  ԸՍՏ ԳՈՐԾԱՌՆԱԿԱՆ ԴԱՍԱԿԱՐԳՄԱՆ</t>
  </si>
  <si>
    <t>ԲՅՈՒՋԵՏԱՅԻՆ ԾԱԽՍԵՐԸ  ԸՍՏ ՏՆՏԵՍԱԳԻՏԱԿԱՆ  ԴԱՍԱԿԱՐԳՄԱՆ</t>
  </si>
  <si>
    <t>Հոդված</t>
  </si>
  <si>
    <t>տարեկան  պլան  հազար դրամ</t>
  </si>
  <si>
    <t>Փաստացի        հազար դրամ</t>
  </si>
  <si>
    <t>Աշխատողների աշխատավարձեր և հավելավճարներ</t>
  </si>
  <si>
    <t>Պարգևատրումներ, դրամական խրախուսումներ և հատուկ վճարներ</t>
  </si>
  <si>
    <t>Էներգետիկ ծառայություններ</t>
  </si>
  <si>
    <t>Կոմունալ ծառայություններ</t>
  </si>
  <si>
    <t>Կապի ծառայություններ</t>
  </si>
  <si>
    <t>Ապահովագրական ծախսեր</t>
  </si>
  <si>
    <t>Ներքին գործուղումներ</t>
  </si>
  <si>
    <t>Համակարգչային ծառայություններ</t>
  </si>
  <si>
    <t>Տեղեկատվական  ծառայություններ</t>
  </si>
  <si>
    <t>Ներկայացուցչական ծախսեր</t>
  </si>
  <si>
    <t>Ընդ բնույթի այլ ծառայություններ</t>
  </si>
  <si>
    <t>Մասնագիտական 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</si>
  <si>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</si>
  <si>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</si>
  <si>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 և հագուստ</t>
  </si>
  <si>
    <t>Տրանսպորտային նյութեր</t>
  </si>
  <si>
    <t>Կենցաղային և հանրային սննդի նյութեր</t>
  </si>
  <si>
    <t>Հատուկ նպատակային այլ նյութեր</t>
  </si>
  <si>
    <t>Սուբսիդիաներ</t>
  </si>
  <si>
    <t>Ընթացիկ դրամաշնորհներ պետական և համայնքերի ոչ առևտրային</t>
  </si>
  <si>
    <t>Այլ կապիտալ դրամաշնորհներ</t>
  </si>
  <si>
    <t>Այլ նպաստներ բյուջեից</t>
  </si>
  <si>
    <t>Պարտադիր վճարներ</t>
  </si>
  <si>
    <t>ԸՆԴԱՄԵՆԸ</t>
  </si>
  <si>
    <t>Ա .ԸՆԹԱՑԻԿ ԾԱԽՍԵՐ</t>
  </si>
  <si>
    <t>Բ.ՈՉ ՖԻՆԱՆՍԱԿԱՆ ԱԿՏԻՎՆԵՐԻ ԳԾՈՎ ԾԱԽՍԵՐ</t>
  </si>
  <si>
    <t>Շենքերի և շինությունների կառուցում</t>
  </si>
  <si>
    <t>Շենքերի և շինությունների կապիտալ վերանորոգում</t>
  </si>
  <si>
    <t>Տրանսպորտային սարքավորումներ</t>
  </si>
  <si>
    <t>Վարչական սարքավորումներ</t>
  </si>
  <si>
    <t>Նախագծահետազոտական ծախսեր</t>
  </si>
  <si>
    <t>ԸՆԴԱՄԵՆԸ` ՖՈՆԴԱՅԻՆ ԲՅՈՒՋԵ</t>
  </si>
  <si>
    <t>ԸՆԴԱՄԵՆԸ` ՎԱՐՉԱԿԱՆ ԲՅՈՒՋԵ</t>
  </si>
  <si>
    <t>Գ. ՈՉ ՖԻՆԱՆՍԱԿԱՆ ԱԿՏԻՎՆԵՐԻ ԻՐԱՑՈՒՄԻՑ ՄՈՒՏՔԵՐ</t>
  </si>
  <si>
    <t>Հողի իրացումից մուտքեր</t>
  </si>
  <si>
    <t>Տնտեսական հարաբերություններ / այլ դասերին չպատկանող/</t>
  </si>
  <si>
    <t>Հ/Հ</t>
  </si>
  <si>
    <t>ԵԿԱՄՈՒՏԻ ԱՆՎԱՆՈՒՄԸ</t>
  </si>
  <si>
    <t>ՏարեկանՊլան/հազ. դրամ/</t>
  </si>
  <si>
    <t xml:space="preserve">ՓԱՍՏԱՑԻ                                       /հազ. դրամ/                                              </t>
  </si>
  <si>
    <t>Կատարողականը տարեկանի նկատմամբ</t>
  </si>
  <si>
    <t>Հողի հարկ</t>
  </si>
  <si>
    <t>Գույքահարկ  շենք և շինությունների</t>
  </si>
  <si>
    <t>Անշարժ գույքի հարկ</t>
  </si>
  <si>
    <t>Գույքահարկ փոխադրամիջոցների</t>
  </si>
  <si>
    <t>Տեղական տուրքեր</t>
  </si>
  <si>
    <t>Պետական բյուջեից դոտացիա</t>
  </si>
  <si>
    <t>Նպատակային հատկացումներ պետական բյուջեից</t>
  </si>
  <si>
    <t>Հողերի վարձակալությունից մուտքեր</t>
  </si>
  <si>
    <t>Գույքի վարձակալությունից մուտքեր</t>
  </si>
  <si>
    <t>Տեղական վճար</t>
  </si>
  <si>
    <t>Մուտքեր տույժերից</t>
  </si>
  <si>
    <t>Այլ եկամուտներ</t>
  </si>
  <si>
    <t>Սուբվենցիա</t>
  </si>
  <si>
    <t>նվիրատվություններ</t>
  </si>
  <si>
    <t>Վարչական բյուջեի պահուստային ֆոնդից հատկացում ֆոնդային բյուջե</t>
  </si>
  <si>
    <t>ընդամենը</t>
  </si>
  <si>
    <t>որից՝</t>
  </si>
  <si>
    <t>Սեփական եկամուտներ</t>
  </si>
  <si>
    <t>1.</t>
  </si>
  <si>
    <t>Տարեսկզբի  ազատ մնացորդ  վ/բ</t>
  </si>
  <si>
    <t xml:space="preserve">2. </t>
  </si>
  <si>
    <t>Տարեսկզբի  ազատ մնացորդ  ֆ/բ</t>
  </si>
  <si>
    <t>ՀԱՎԵԼՎԱԾ</t>
  </si>
  <si>
    <t xml:space="preserve">ՀԱՅԱՍՏԱՆԻ ՀԱՆՐԱՊԵՏՈՒԹՅԱՆ </t>
  </si>
  <si>
    <t>ԱՐՄԱՎԻՐԻ ՄԱՐԶԻ ԱՐԱՔՍ ՀԱՄԱՅՆՔԻ  ԱՎԱԳԱՆՈՒ</t>
  </si>
  <si>
    <t>հող</t>
  </si>
  <si>
    <t xml:space="preserve">Ոչ նյութական հիմնական </t>
  </si>
  <si>
    <t>Պետական սեփականության հողերի վարձ.</t>
  </si>
  <si>
    <t>Բնակարանային շինարարության ր կոմունալ ծառայություններ</t>
  </si>
  <si>
    <t>Ոչ էլեկտրական էներգիա</t>
  </si>
  <si>
    <t xml:space="preserve"> </t>
  </si>
  <si>
    <t>Այլ դոտացիա</t>
  </si>
  <si>
    <t xml:space="preserve">Պահուստային ֆոնդ </t>
  </si>
  <si>
    <t>ՀԱՅԱՍՏԱՆԻ ՀԱՆՐԱՊԵՏՈՒԹՅԱՆ ԱՐՄԱՎԻՐԻ ՄԱՐԶԻ ԱՐԱՔՍ ՀԱՄԱՅՆՔԻ 2025 ԹՎԱԿԱՆԻ</t>
  </si>
  <si>
    <t>ԾԱԽՍԵՐ /ԵՐԿՐՈՐԴ ԵՌԱՄՍՅԱԿ/</t>
  </si>
  <si>
    <t>ԾԱԽՍԵՐ /ԵՐՐՈՐԴ ԵՌԱՄՍՅԱԿ ԵՌԱՄՍՅԱԿ/</t>
  </si>
  <si>
    <t>ԵՐՐՈՐԴ   ԵՌԱՄՍՅԱԿԻ   ԲՅՈՒՋԵԻ  ԿԱՏԱՐՈՂԱԿԱՆԻ ՀԱՂՈՐԴՈՒՄ</t>
  </si>
  <si>
    <t>ԵԿԱՄՈՒՏՆԵՐ / ԵՐՐՈՐԴ ԵՌԱՄՍՅԱԿ/</t>
  </si>
  <si>
    <t xml:space="preserve">ՊԼԱՆ /3-րդ եռամսյակ/                                       /հազ. դրամ/                                              </t>
  </si>
  <si>
    <t xml:space="preserve">Կատարողականը ԵՐՐՈՐԴ եռամսյակի նկատմամբ                       %                                                                           </t>
  </si>
  <si>
    <t>242600,,0</t>
  </si>
  <si>
    <t>242600.0</t>
  </si>
  <si>
    <t xml:space="preserve">2025ԹՎԱԿԱՆԻ հոկտեմբերի  16-Ի N   -   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</si>
</sst>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GHEA Grapalat"/>
      <family val="3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7" xfId="0" applyBorder="1"/>
    <xf numFmtId="164" fontId="6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Fill="1" applyBorder="1"/>
    <xf numFmtId="0" fontId="1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1" workbookViewId="0">
      <selection activeCell="K29" sqref="K29"/>
    </sheetView>
  </sheetViews>
  <sheetFormatPr defaultRowHeight="15" x14ac:dyDescent="0.25"/>
  <cols>
    <col min="1" max="1" width="4.42578125" customWidth="1"/>
    <col min="2" max="2" width="42.140625" customWidth="1"/>
    <col min="3" max="3" width="4.5703125" customWidth="1"/>
    <col min="4" max="4" width="3.85546875" customWidth="1"/>
    <col min="5" max="5" width="3.5703125" customWidth="1"/>
    <col min="6" max="6" width="13.7109375" customWidth="1"/>
    <col min="7" max="8" width="12.7109375" customWidth="1"/>
  </cols>
  <sheetData>
    <row r="1" spans="1:8" ht="17.25" hidden="1" customHeight="1" x14ac:dyDescent="0.25">
      <c r="A1" s="54" t="s">
        <v>105</v>
      </c>
      <c r="B1" s="55"/>
      <c r="C1" s="55"/>
      <c r="D1" s="55"/>
      <c r="E1" s="55"/>
      <c r="F1" s="55"/>
      <c r="G1" s="55"/>
      <c r="H1" s="55"/>
    </row>
    <row r="2" spans="1:8" ht="17.25" hidden="1" customHeight="1" x14ac:dyDescent="0.25">
      <c r="A2" s="56"/>
      <c r="B2" s="57"/>
      <c r="C2" s="57"/>
      <c r="D2" s="57"/>
      <c r="E2" s="57"/>
      <c r="F2" s="57"/>
      <c r="G2" s="57"/>
      <c r="H2" s="57"/>
    </row>
    <row r="3" spans="1:8" ht="17.25" hidden="1" customHeight="1" x14ac:dyDescent="0.25">
      <c r="A3" s="56"/>
      <c r="B3" s="57"/>
      <c r="C3" s="57"/>
      <c r="D3" s="57"/>
      <c r="E3" s="57"/>
      <c r="F3" s="57"/>
      <c r="G3" s="57"/>
      <c r="H3" s="57"/>
    </row>
    <row r="4" spans="1:8" ht="17.25" hidden="1" customHeight="1" x14ac:dyDescent="0.25">
      <c r="A4" s="56"/>
      <c r="B4" s="57"/>
      <c r="C4" s="57"/>
      <c r="D4" s="57"/>
      <c r="E4" s="57"/>
      <c r="F4" s="57"/>
      <c r="G4" s="57"/>
      <c r="H4" s="57"/>
    </row>
    <row r="5" spans="1:8" ht="51.75" customHeight="1" x14ac:dyDescent="0.25">
      <c r="A5" s="58"/>
      <c r="B5" s="59"/>
      <c r="C5" s="59"/>
      <c r="D5" s="59"/>
      <c r="E5" s="59"/>
      <c r="F5" s="59"/>
      <c r="G5" s="59"/>
      <c r="H5" s="59"/>
    </row>
    <row r="6" spans="1:8" ht="53.25" customHeight="1" x14ac:dyDescent="0.25">
      <c r="A6" s="1" t="s">
        <v>0</v>
      </c>
      <c r="B6" s="10" t="s">
        <v>24</v>
      </c>
      <c r="C6" s="8" t="s">
        <v>21</v>
      </c>
      <c r="D6" s="8" t="s">
        <v>22</v>
      </c>
      <c r="E6" s="8" t="s">
        <v>23</v>
      </c>
      <c r="F6" s="4" t="s">
        <v>27</v>
      </c>
      <c r="G6" s="4" t="s">
        <v>28</v>
      </c>
      <c r="H6" s="4" t="s">
        <v>1</v>
      </c>
    </row>
    <row r="7" spans="1:8" ht="18" thickBot="1" x14ac:dyDescent="0.3">
      <c r="A7" s="1">
        <v>1</v>
      </c>
      <c r="B7" s="6" t="s">
        <v>2</v>
      </c>
      <c r="C7" s="9">
        <v>1</v>
      </c>
      <c r="D7" s="9">
        <v>1</v>
      </c>
      <c r="E7" s="9">
        <v>1</v>
      </c>
      <c r="F7" s="3">
        <v>30</v>
      </c>
      <c r="G7" s="3">
        <v>232048.3</v>
      </c>
      <c r="H7" s="5">
        <f t="shared" ref="H7:H15" si="0">G7/F7%</f>
        <v>773494.33333333337</v>
      </c>
    </row>
    <row r="8" spans="1:8" ht="18" thickBot="1" x14ac:dyDescent="0.3">
      <c r="A8" s="1">
        <v>2</v>
      </c>
      <c r="B8" s="6" t="s">
        <v>3</v>
      </c>
      <c r="C8" s="9">
        <v>1</v>
      </c>
      <c r="D8" s="9">
        <v>3</v>
      </c>
      <c r="E8" s="9">
        <v>3</v>
      </c>
      <c r="F8" s="5">
        <v>6000</v>
      </c>
      <c r="G8" s="3">
        <v>191.3</v>
      </c>
      <c r="H8" s="5">
        <f t="shared" si="0"/>
        <v>3.1883333333333335</v>
      </c>
    </row>
    <row r="9" spans="1:8" ht="35.25" thickBot="1" x14ac:dyDescent="0.3">
      <c r="A9" s="1">
        <v>3</v>
      </c>
      <c r="B9" s="6" t="s">
        <v>4</v>
      </c>
      <c r="C9" s="9">
        <v>1</v>
      </c>
      <c r="D9" s="9">
        <v>6</v>
      </c>
      <c r="E9" s="9">
        <v>1</v>
      </c>
      <c r="F9" s="5">
        <v>33030</v>
      </c>
      <c r="G9" s="3">
        <v>16225</v>
      </c>
      <c r="H9" s="5">
        <f t="shared" si="0"/>
        <v>49.122010293672417</v>
      </c>
    </row>
    <row r="10" spans="1:8" ht="18" thickBot="1" x14ac:dyDescent="0.3">
      <c r="A10" s="1">
        <v>4</v>
      </c>
      <c r="B10" s="6" t="s">
        <v>5</v>
      </c>
      <c r="C10" s="9">
        <v>4</v>
      </c>
      <c r="D10" s="9">
        <v>2</v>
      </c>
      <c r="E10" s="9">
        <v>1</v>
      </c>
      <c r="F10" s="5">
        <v>12950</v>
      </c>
      <c r="G10" s="5">
        <v>5511.9</v>
      </c>
      <c r="H10" s="5">
        <f t="shared" si="0"/>
        <v>42.562934362934357</v>
      </c>
    </row>
    <row r="11" spans="1:8" ht="36.75" customHeight="1" thickBot="1" x14ac:dyDescent="0.3">
      <c r="A11" s="1">
        <v>5</v>
      </c>
      <c r="B11" s="6" t="s">
        <v>6</v>
      </c>
      <c r="C11" s="9">
        <v>4</v>
      </c>
      <c r="D11" s="9">
        <v>2</v>
      </c>
      <c r="E11" s="9">
        <v>4</v>
      </c>
      <c r="F11" s="3">
        <v>172237.5</v>
      </c>
      <c r="G11" s="3">
        <v>52213.9</v>
      </c>
      <c r="H11" s="5">
        <f t="shared" si="0"/>
        <v>30.315059147978808</v>
      </c>
    </row>
    <row r="12" spans="1:8" ht="18" thickBot="1" x14ac:dyDescent="0.3">
      <c r="A12" s="1">
        <v>6</v>
      </c>
      <c r="B12" s="6" t="s">
        <v>7</v>
      </c>
      <c r="C12" s="9">
        <v>4</v>
      </c>
      <c r="D12" s="9">
        <v>3</v>
      </c>
      <c r="E12" s="9">
        <v>2</v>
      </c>
      <c r="F12" s="3">
        <v>409427.3</v>
      </c>
      <c r="G12" s="3">
        <v>215846.7</v>
      </c>
      <c r="H12" s="5">
        <f t="shared" si="0"/>
        <v>52.719176273785365</v>
      </c>
    </row>
    <row r="13" spans="1:8" ht="18" thickBot="1" x14ac:dyDescent="0.3">
      <c r="A13" s="1">
        <v>7</v>
      </c>
      <c r="B13" s="6" t="s">
        <v>99</v>
      </c>
      <c r="C13" s="9">
        <v>4</v>
      </c>
      <c r="D13" s="9">
        <v>3</v>
      </c>
      <c r="E13" s="9">
        <v>6</v>
      </c>
      <c r="F13" s="3">
        <v>41573.5</v>
      </c>
      <c r="G13" s="3">
        <v>2026.5</v>
      </c>
      <c r="H13" s="5">
        <f t="shared" si="0"/>
        <v>4.8744993806150552</v>
      </c>
    </row>
    <row r="14" spans="1:8" ht="18" thickBot="1" x14ac:dyDescent="0.3">
      <c r="A14" s="1">
        <v>7</v>
      </c>
      <c r="B14" s="6" t="s">
        <v>8</v>
      </c>
      <c r="C14" s="9">
        <v>4</v>
      </c>
      <c r="D14" s="9">
        <v>5</v>
      </c>
      <c r="E14" s="9">
        <v>1</v>
      </c>
      <c r="F14" s="5">
        <v>767918.1</v>
      </c>
      <c r="G14" s="3">
        <v>181024.7</v>
      </c>
      <c r="H14" s="5">
        <f t="shared" si="0"/>
        <v>23.573438365367352</v>
      </c>
    </row>
    <row r="15" spans="1:8" ht="35.25" thickBot="1" x14ac:dyDescent="0.3">
      <c r="A15" s="1"/>
      <c r="B15" s="6" t="s">
        <v>64</v>
      </c>
      <c r="C15" s="9">
        <v>4</v>
      </c>
      <c r="D15" s="9">
        <v>9</v>
      </c>
      <c r="E15" s="9">
        <v>1</v>
      </c>
      <c r="F15" s="5">
        <v>-32400</v>
      </c>
      <c r="G15" s="3">
        <v>-54834.400000000001</v>
      </c>
      <c r="H15" s="5">
        <f t="shared" si="0"/>
        <v>169.24197530864197</v>
      </c>
    </row>
    <row r="16" spans="1:8" ht="18" thickBot="1" x14ac:dyDescent="0.3">
      <c r="A16" s="1">
        <v>8</v>
      </c>
      <c r="B16" s="6" t="s">
        <v>9</v>
      </c>
      <c r="C16" s="9">
        <v>5</v>
      </c>
      <c r="D16" s="9">
        <v>1</v>
      </c>
      <c r="E16" s="9">
        <v>1</v>
      </c>
      <c r="F16" s="5">
        <v>100000</v>
      </c>
      <c r="G16" s="5">
        <v>74156.600000000006</v>
      </c>
      <c r="H16" s="5">
        <f t="shared" ref="H16:H28" si="1">G16/F16%</f>
        <v>74.156600000000012</v>
      </c>
    </row>
    <row r="17" spans="1:8" ht="18" thickBot="1" x14ac:dyDescent="0.3">
      <c r="A17" s="1">
        <v>9</v>
      </c>
      <c r="B17" s="6" t="s">
        <v>10</v>
      </c>
      <c r="C17" s="9">
        <v>6</v>
      </c>
      <c r="D17" s="9">
        <v>3</v>
      </c>
      <c r="E17" s="9">
        <v>1</v>
      </c>
      <c r="F17" s="5">
        <v>205305.4</v>
      </c>
      <c r="G17" s="3">
        <v>57152.5</v>
      </c>
      <c r="H17" s="5">
        <f t="shared" si="1"/>
        <v>27.837796765209291</v>
      </c>
    </row>
    <row r="18" spans="1:8" ht="18" thickBot="1" x14ac:dyDescent="0.3">
      <c r="A18" s="1">
        <v>10</v>
      </c>
      <c r="B18" s="6" t="s">
        <v>11</v>
      </c>
      <c r="C18" s="9">
        <v>6</v>
      </c>
      <c r="D18" s="9">
        <v>4</v>
      </c>
      <c r="E18" s="9">
        <v>1</v>
      </c>
      <c r="F18" s="5">
        <v>123046</v>
      </c>
      <c r="G18" s="3">
        <v>64980.7</v>
      </c>
      <c r="H18" s="5">
        <f t="shared" si="1"/>
        <v>52.81008728443021</v>
      </c>
    </row>
    <row r="19" spans="1:8" ht="35.25" thickBot="1" x14ac:dyDescent="0.3">
      <c r="A19" s="1">
        <v>11</v>
      </c>
      <c r="B19" s="6" t="s">
        <v>98</v>
      </c>
      <c r="C19" s="9">
        <v>6</v>
      </c>
      <c r="D19" s="9">
        <v>6</v>
      </c>
      <c r="E19" s="9">
        <v>1</v>
      </c>
      <c r="F19" s="5">
        <v>86400</v>
      </c>
      <c r="G19" s="3">
        <v>15483</v>
      </c>
      <c r="H19" s="5">
        <f t="shared" si="1"/>
        <v>17.920138888888889</v>
      </c>
    </row>
    <row r="20" spans="1:8" ht="35.25" thickBot="1" x14ac:dyDescent="0.3">
      <c r="A20" s="1">
        <v>11</v>
      </c>
      <c r="B20" s="6" t="s">
        <v>12</v>
      </c>
      <c r="C20" s="9">
        <v>8</v>
      </c>
      <c r="D20" s="9">
        <v>1</v>
      </c>
      <c r="E20" s="9">
        <v>1</v>
      </c>
      <c r="F20" s="5">
        <v>36479.5</v>
      </c>
      <c r="G20" s="3">
        <v>2764</v>
      </c>
      <c r="H20" s="5">
        <f t="shared" si="1"/>
        <v>7.5768582354473057</v>
      </c>
    </row>
    <row r="21" spans="1:8" ht="18" thickBot="1" x14ac:dyDescent="0.3">
      <c r="A21" s="1">
        <v>12</v>
      </c>
      <c r="B21" s="6" t="s">
        <v>13</v>
      </c>
      <c r="C21" s="9">
        <v>8</v>
      </c>
      <c r="D21" s="9">
        <v>2</v>
      </c>
      <c r="E21" s="9">
        <v>1</v>
      </c>
      <c r="F21" s="5">
        <v>4800</v>
      </c>
      <c r="G21" s="3">
        <v>1994.2</v>
      </c>
      <c r="H21" s="5">
        <f t="shared" si="1"/>
        <v>41.545833333333334</v>
      </c>
    </row>
    <row r="22" spans="1:8" ht="35.25" thickBot="1" x14ac:dyDescent="0.3">
      <c r="A22" s="1">
        <v>13</v>
      </c>
      <c r="B22" s="6" t="s">
        <v>14</v>
      </c>
      <c r="C22" s="9">
        <v>8</v>
      </c>
      <c r="D22" s="9">
        <v>2</v>
      </c>
      <c r="E22" s="9">
        <v>3</v>
      </c>
      <c r="F22" s="5">
        <v>173949.8</v>
      </c>
      <c r="G22" s="3">
        <v>55474</v>
      </c>
      <c r="H22" s="5">
        <f t="shared" si="1"/>
        <v>31.89080987733243</v>
      </c>
    </row>
    <row r="23" spans="1:8" ht="33" customHeight="1" thickBot="1" x14ac:dyDescent="0.3">
      <c r="A23" s="1">
        <v>14</v>
      </c>
      <c r="B23" s="6" t="s">
        <v>15</v>
      </c>
      <c r="C23" s="9">
        <v>8</v>
      </c>
      <c r="D23" s="9">
        <v>2</v>
      </c>
      <c r="E23" s="9">
        <v>4</v>
      </c>
      <c r="F23" s="5">
        <v>16044</v>
      </c>
      <c r="G23" s="3">
        <v>5791.8</v>
      </c>
      <c r="H23" s="5">
        <f t="shared" si="1"/>
        <v>36.099476439790578</v>
      </c>
    </row>
    <row r="24" spans="1:8" ht="66.75" customHeight="1" thickBot="1" x14ac:dyDescent="0.3">
      <c r="A24" s="1">
        <v>15</v>
      </c>
      <c r="B24" s="6" t="s">
        <v>16</v>
      </c>
      <c r="C24" s="9">
        <v>8</v>
      </c>
      <c r="D24" s="9">
        <v>2</v>
      </c>
      <c r="E24" s="9">
        <v>7</v>
      </c>
      <c r="F24" s="5">
        <v>0</v>
      </c>
      <c r="G24" s="5">
        <v>0</v>
      </c>
      <c r="H24" s="5">
        <v>0</v>
      </c>
    </row>
    <row r="25" spans="1:8" ht="18" thickBot="1" x14ac:dyDescent="0.3">
      <c r="A25" s="1">
        <v>16</v>
      </c>
      <c r="B25" s="6" t="s">
        <v>17</v>
      </c>
      <c r="C25" s="9">
        <v>9</v>
      </c>
      <c r="D25" s="9">
        <v>1</v>
      </c>
      <c r="E25" s="9">
        <v>1</v>
      </c>
      <c r="F25" s="3">
        <v>381839.3</v>
      </c>
      <c r="G25" s="3">
        <v>234412.3</v>
      </c>
      <c r="H25" s="5">
        <f t="shared" si="1"/>
        <v>61.390302150669136</v>
      </c>
    </row>
    <row r="26" spans="1:8" ht="35.25" thickBot="1" x14ac:dyDescent="0.3">
      <c r="A26" s="1">
        <v>17</v>
      </c>
      <c r="B26" s="6" t="s">
        <v>18</v>
      </c>
      <c r="C26" s="9">
        <v>9</v>
      </c>
      <c r="D26" s="9">
        <v>5</v>
      </c>
      <c r="E26" s="9">
        <v>1</v>
      </c>
      <c r="F26" s="5">
        <v>30120</v>
      </c>
      <c r="G26" s="3">
        <v>17695</v>
      </c>
      <c r="H26" s="5">
        <f t="shared" si="1"/>
        <v>58.748339973439577</v>
      </c>
    </row>
    <row r="27" spans="1:8" ht="18" thickBot="1" x14ac:dyDescent="0.3">
      <c r="A27" s="1">
        <v>18</v>
      </c>
      <c r="B27" s="6" t="s">
        <v>19</v>
      </c>
      <c r="C27" s="9">
        <v>10</v>
      </c>
      <c r="D27" s="9">
        <v>7</v>
      </c>
      <c r="E27" s="9">
        <v>1</v>
      </c>
      <c r="F27" s="5">
        <v>5000</v>
      </c>
      <c r="G27" s="5">
        <v>4188.6000000000004</v>
      </c>
      <c r="H27" s="5">
        <f t="shared" si="1"/>
        <v>83.772000000000006</v>
      </c>
    </row>
    <row r="28" spans="1:8" ht="17.25" x14ac:dyDescent="0.25">
      <c r="A28" s="11">
        <v>19</v>
      </c>
      <c r="B28" s="12" t="s">
        <v>20</v>
      </c>
      <c r="C28" s="13">
        <v>11</v>
      </c>
      <c r="D28" s="13">
        <v>1</v>
      </c>
      <c r="E28" s="13">
        <v>2</v>
      </c>
      <c r="F28" s="14">
        <v>25000</v>
      </c>
      <c r="G28" s="15">
        <v>0</v>
      </c>
      <c r="H28" s="14">
        <f t="shared" si="1"/>
        <v>0</v>
      </c>
    </row>
    <row r="29" spans="1:8" ht="30" customHeight="1" x14ac:dyDescent="0.25">
      <c r="A29" s="16"/>
      <c r="B29" s="24" t="s">
        <v>52</v>
      </c>
      <c r="C29" s="16"/>
      <c r="D29" s="16"/>
      <c r="E29" s="16"/>
      <c r="F29" s="19">
        <v>3067372.9</v>
      </c>
      <c r="G29" s="19">
        <v>1184346.6000000001</v>
      </c>
      <c r="H29" s="17">
        <f>G29/F29%</f>
        <v>38.611105940200495</v>
      </c>
    </row>
  </sheetData>
  <mergeCells count="1">
    <mergeCell ref="A1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4" sqref="A4:G4"/>
    </sheetView>
  </sheetViews>
  <sheetFormatPr defaultRowHeight="15" x14ac:dyDescent="0.25"/>
  <cols>
    <col min="1" max="1" width="5.7109375" customWidth="1"/>
    <col min="2" max="2" width="34" customWidth="1"/>
    <col min="3" max="3" width="13.7109375" customWidth="1"/>
    <col min="4" max="5" width="11.85546875" customWidth="1"/>
    <col min="6" max="6" width="13.28515625" customWidth="1"/>
    <col min="7" max="7" width="13.42578125" customWidth="1"/>
  </cols>
  <sheetData>
    <row r="1" spans="1:7" x14ac:dyDescent="0.25">
      <c r="A1" s="63" t="s">
        <v>92</v>
      </c>
      <c r="B1" s="63"/>
      <c r="C1" s="63"/>
      <c r="D1" s="63"/>
      <c r="E1" s="63"/>
      <c r="F1" s="63"/>
      <c r="G1" s="63"/>
    </row>
    <row r="2" spans="1:7" x14ac:dyDescent="0.25">
      <c r="A2" s="63" t="s">
        <v>93</v>
      </c>
      <c r="B2" s="63"/>
      <c r="C2" s="63"/>
      <c r="D2" s="63"/>
      <c r="E2" s="63"/>
      <c r="F2" s="63"/>
      <c r="G2" s="63"/>
    </row>
    <row r="3" spans="1:7" x14ac:dyDescent="0.25">
      <c r="A3" s="63" t="s">
        <v>94</v>
      </c>
      <c r="B3" s="63"/>
      <c r="C3" s="63"/>
      <c r="D3" s="63"/>
      <c r="E3" s="63"/>
      <c r="F3" s="63"/>
      <c r="G3" s="63"/>
    </row>
    <row r="4" spans="1:7" x14ac:dyDescent="0.25">
      <c r="A4" s="63" t="s">
        <v>112</v>
      </c>
      <c r="B4" s="63"/>
      <c r="C4" s="63"/>
      <c r="D4" s="63"/>
      <c r="E4" s="63"/>
      <c r="F4" s="63"/>
      <c r="G4" s="63"/>
    </row>
    <row r="6" spans="1:7" ht="18.75" x14ac:dyDescent="0.3">
      <c r="A6" s="64" t="s">
        <v>103</v>
      </c>
      <c r="B6" s="64"/>
      <c r="C6" s="64"/>
      <c r="D6" s="64"/>
      <c r="E6" s="64"/>
      <c r="F6" s="64"/>
      <c r="G6" s="64"/>
    </row>
    <row r="7" spans="1:7" ht="18.75" x14ac:dyDescent="0.3">
      <c r="A7" s="64" t="s">
        <v>106</v>
      </c>
      <c r="B7" s="64"/>
      <c r="C7" s="64"/>
      <c r="D7" s="64"/>
      <c r="E7" s="64"/>
      <c r="F7" s="64"/>
      <c r="G7" s="64"/>
    </row>
    <row r="9" spans="1:7" ht="15.75" x14ac:dyDescent="0.25">
      <c r="A9" s="60" t="s">
        <v>107</v>
      </c>
      <c r="B9" s="61"/>
      <c r="C9" s="61"/>
      <c r="D9" s="61"/>
      <c r="E9" s="61"/>
      <c r="F9" s="62"/>
      <c r="G9" s="16"/>
    </row>
    <row r="10" spans="1:7" ht="94.5" x14ac:dyDescent="0.25">
      <c r="A10" s="32" t="s">
        <v>65</v>
      </c>
      <c r="B10" s="36" t="s">
        <v>66</v>
      </c>
      <c r="C10" s="36" t="s">
        <v>67</v>
      </c>
      <c r="D10" s="36" t="s">
        <v>108</v>
      </c>
      <c r="E10" s="36" t="s">
        <v>68</v>
      </c>
      <c r="F10" s="36" t="s">
        <v>109</v>
      </c>
      <c r="G10" s="36" t="s">
        <v>69</v>
      </c>
    </row>
    <row r="11" spans="1:7" ht="18.75" x14ac:dyDescent="0.3">
      <c r="A11" s="33">
        <v>1</v>
      </c>
      <c r="B11" s="20" t="s">
        <v>70</v>
      </c>
      <c r="C11" s="47">
        <v>13193</v>
      </c>
      <c r="D11" s="48">
        <v>9235.1</v>
      </c>
      <c r="E11" s="48">
        <v>15612.1</v>
      </c>
      <c r="F11" s="43">
        <f>E11/D11%</f>
        <v>169.0517698779656</v>
      </c>
      <c r="G11" s="19">
        <f>E11/C11%</f>
        <v>118.3362389145759</v>
      </c>
    </row>
    <row r="12" spans="1:7" ht="18.75" x14ac:dyDescent="0.3">
      <c r="A12" s="33">
        <v>2</v>
      </c>
      <c r="B12" s="20" t="s">
        <v>71</v>
      </c>
      <c r="C12" s="47">
        <v>1796.9</v>
      </c>
      <c r="D12" s="48">
        <v>1257.8</v>
      </c>
      <c r="E12" s="48">
        <v>1527.3</v>
      </c>
      <c r="F12" s="43">
        <f t="shared" ref="F12:F26" si="0">E12/D12%</f>
        <v>121.42629988869454</v>
      </c>
      <c r="G12" s="19">
        <f t="shared" ref="G12:G26" si="1">E12/C12%</f>
        <v>84.996382659023865</v>
      </c>
    </row>
    <row r="13" spans="1:7" ht="18.75" x14ac:dyDescent="0.3">
      <c r="A13" s="33">
        <v>3</v>
      </c>
      <c r="B13" s="20" t="s">
        <v>72</v>
      </c>
      <c r="C13" s="47">
        <v>128731.7</v>
      </c>
      <c r="D13" s="48">
        <v>90112.2</v>
      </c>
      <c r="E13" s="48">
        <v>65544.800000000003</v>
      </c>
      <c r="F13" s="43">
        <f t="shared" si="0"/>
        <v>72.736876915667366</v>
      </c>
      <c r="G13" s="19">
        <f t="shared" si="1"/>
        <v>50.915819491236427</v>
      </c>
    </row>
    <row r="14" spans="1:7" ht="18.75" x14ac:dyDescent="0.3">
      <c r="A14" s="33">
        <v>4</v>
      </c>
      <c r="B14" s="20" t="s">
        <v>73</v>
      </c>
      <c r="C14" s="47">
        <v>195054.7</v>
      </c>
      <c r="D14" s="48">
        <v>136538.29999999999</v>
      </c>
      <c r="E14" s="48">
        <v>115035</v>
      </c>
      <c r="F14" s="43">
        <f t="shared" si="0"/>
        <v>84.251085592833675</v>
      </c>
      <c r="G14" s="19">
        <f t="shared" si="1"/>
        <v>58.975764234340417</v>
      </c>
    </row>
    <row r="15" spans="1:7" ht="18.75" x14ac:dyDescent="0.3">
      <c r="A15" s="33">
        <v>5</v>
      </c>
      <c r="B15" s="20" t="s">
        <v>74</v>
      </c>
      <c r="C15" s="47">
        <v>9363.6</v>
      </c>
      <c r="D15" s="48">
        <v>6554.5</v>
      </c>
      <c r="E15" s="48">
        <v>13536.3</v>
      </c>
      <c r="F15" s="43">
        <f t="shared" si="0"/>
        <v>206.51918529254709</v>
      </c>
      <c r="G15" s="19">
        <f t="shared" si="1"/>
        <v>144.56298859413045</v>
      </c>
    </row>
    <row r="16" spans="1:7" ht="18.75" x14ac:dyDescent="0.3">
      <c r="A16" s="33">
        <v>6</v>
      </c>
      <c r="B16" s="20" t="s">
        <v>75</v>
      </c>
      <c r="C16" s="47">
        <v>1004460.3</v>
      </c>
      <c r="D16" s="48">
        <v>753345.2</v>
      </c>
      <c r="E16" s="48">
        <v>753345.3</v>
      </c>
      <c r="F16" s="43">
        <f t="shared" si="0"/>
        <v>100.0000132741272</v>
      </c>
      <c r="G16" s="19">
        <f t="shared" si="1"/>
        <v>75.000007466696289</v>
      </c>
    </row>
    <row r="17" spans="1:7" ht="18.75" x14ac:dyDescent="0.3">
      <c r="A17" s="33">
        <v>7</v>
      </c>
      <c r="B17" s="20" t="s">
        <v>101</v>
      </c>
      <c r="C17" s="47"/>
      <c r="D17" s="48"/>
      <c r="E17" s="48">
        <v>539.29999999999995</v>
      </c>
      <c r="F17" s="43">
        <v>0</v>
      </c>
      <c r="G17" s="19">
        <v>0</v>
      </c>
    </row>
    <row r="18" spans="1:7" ht="35.25" customHeight="1" x14ac:dyDescent="0.3">
      <c r="A18" s="33">
        <v>8</v>
      </c>
      <c r="B18" s="38" t="s">
        <v>76</v>
      </c>
      <c r="C18" s="47"/>
      <c r="D18" s="48"/>
      <c r="E18" s="48"/>
      <c r="F18" s="43">
        <v>0</v>
      </c>
      <c r="G18" s="19">
        <v>0</v>
      </c>
    </row>
    <row r="19" spans="1:7" ht="18.75" x14ac:dyDescent="0.3">
      <c r="A19" s="33">
        <v>9</v>
      </c>
      <c r="B19" s="20" t="s">
        <v>77</v>
      </c>
      <c r="C19" s="47">
        <v>11067.8</v>
      </c>
      <c r="D19" s="48">
        <v>7747.5</v>
      </c>
      <c r="E19" s="48">
        <v>3039.6</v>
      </c>
      <c r="F19" s="43">
        <f t="shared" si="0"/>
        <v>39.233301064859631</v>
      </c>
      <c r="G19" s="19">
        <f t="shared" si="1"/>
        <v>27.463452537993096</v>
      </c>
    </row>
    <row r="20" spans="1:7" ht="18.75" x14ac:dyDescent="0.3">
      <c r="A20" s="33">
        <v>10</v>
      </c>
      <c r="B20" s="20" t="s">
        <v>78</v>
      </c>
      <c r="C20" s="47">
        <v>3540</v>
      </c>
      <c r="D20" s="48">
        <v>2478</v>
      </c>
      <c r="E20" s="48">
        <v>3245</v>
      </c>
      <c r="F20" s="43">
        <f t="shared" si="0"/>
        <v>130.95238095238093</v>
      </c>
      <c r="G20" s="19">
        <f t="shared" si="1"/>
        <v>91.666666666666671</v>
      </c>
    </row>
    <row r="21" spans="1:7" ht="18.75" x14ac:dyDescent="0.3">
      <c r="A21" s="33">
        <v>11</v>
      </c>
      <c r="B21" s="20" t="s">
        <v>97</v>
      </c>
      <c r="C21" s="47"/>
      <c r="D21" s="48"/>
      <c r="E21" s="48">
        <v>631.5</v>
      </c>
      <c r="F21" s="43">
        <v>0</v>
      </c>
      <c r="G21" s="19">
        <v>0</v>
      </c>
    </row>
    <row r="22" spans="1:7" ht="18.75" x14ac:dyDescent="0.3">
      <c r="A22" s="33">
        <v>12</v>
      </c>
      <c r="B22" s="20" t="s">
        <v>79</v>
      </c>
      <c r="C22" s="47">
        <v>74312</v>
      </c>
      <c r="D22" s="48">
        <v>52018.400000000001</v>
      </c>
      <c r="E22" s="48">
        <v>70986.7</v>
      </c>
      <c r="F22" s="43">
        <f t="shared" si="0"/>
        <v>136.46459714254956</v>
      </c>
      <c r="G22" s="19">
        <f t="shared" si="1"/>
        <v>95.525217999784687</v>
      </c>
    </row>
    <row r="23" spans="1:7" ht="24.75" customHeight="1" x14ac:dyDescent="0.3">
      <c r="A23" s="33">
        <v>13</v>
      </c>
      <c r="B23" s="38" t="s">
        <v>100</v>
      </c>
      <c r="C23" s="47"/>
      <c r="D23" s="48"/>
      <c r="E23" s="48"/>
      <c r="F23" s="43">
        <v>0</v>
      </c>
      <c r="G23" s="19">
        <v>0</v>
      </c>
    </row>
    <row r="24" spans="1:7" ht="18.75" x14ac:dyDescent="0.3">
      <c r="A24" s="33">
        <v>14</v>
      </c>
      <c r="B24" s="20" t="s">
        <v>80</v>
      </c>
      <c r="C24" s="47"/>
      <c r="D24" s="48"/>
      <c r="E24" s="48">
        <v>1020</v>
      </c>
      <c r="F24" s="43">
        <v>0</v>
      </c>
      <c r="G24" s="19">
        <v>0</v>
      </c>
    </row>
    <row r="25" spans="1:7" ht="18.75" x14ac:dyDescent="0.3">
      <c r="A25" s="33">
        <v>15</v>
      </c>
      <c r="B25" s="20" t="s">
        <v>81</v>
      </c>
      <c r="C25" s="48">
        <v>1480</v>
      </c>
      <c r="D25" s="48">
        <v>1036</v>
      </c>
      <c r="E25" s="48">
        <v>26062.6</v>
      </c>
      <c r="F25" s="43">
        <f t="shared" si="0"/>
        <v>2515.6949806949806</v>
      </c>
      <c r="G25" s="19">
        <f t="shared" si="1"/>
        <v>1760.9864864864862</v>
      </c>
    </row>
    <row r="26" spans="1:7" ht="18.75" x14ac:dyDescent="0.3">
      <c r="A26" s="33">
        <v>16</v>
      </c>
      <c r="B26" s="20" t="s">
        <v>82</v>
      </c>
      <c r="C26" s="47">
        <v>731314.1</v>
      </c>
      <c r="D26" s="48">
        <v>511919.9</v>
      </c>
      <c r="E26" s="48">
        <v>281882</v>
      </c>
      <c r="F26" s="43">
        <f t="shared" si="0"/>
        <v>55.063692581593322</v>
      </c>
      <c r="G26" s="19">
        <f t="shared" si="1"/>
        <v>38.544587065940618</v>
      </c>
    </row>
    <row r="27" spans="1:7" ht="18.75" x14ac:dyDescent="0.3">
      <c r="A27" s="33">
        <v>17</v>
      </c>
      <c r="B27" s="20" t="s">
        <v>83</v>
      </c>
      <c r="C27" s="47"/>
      <c r="D27" s="48"/>
      <c r="E27" s="48"/>
      <c r="F27" s="43">
        <v>0</v>
      </c>
      <c r="G27" s="19">
        <v>0</v>
      </c>
    </row>
    <row r="28" spans="1:7" ht="34.5" customHeight="1" x14ac:dyDescent="0.3">
      <c r="A28" s="33">
        <v>18</v>
      </c>
      <c r="B28" s="38" t="s">
        <v>84</v>
      </c>
      <c r="C28" s="47" t="s">
        <v>111</v>
      </c>
      <c r="D28" s="48" t="s">
        <v>110</v>
      </c>
      <c r="E28" s="48">
        <v>242600</v>
      </c>
      <c r="F28" s="43">
        <v>100</v>
      </c>
      <c r="G28" s="19">
        <v>100</v>
      </c>
    </row>
    <row r="29" spans="1:7" ht="18.75" x14ac:dyDescent="0.3">
      <c r="A29" s="34"/>
      <c r="B29" s="37" t="s">
        <v>85</v>
      </c>
      <c r="C29" s="48">
        <f>C31+C26+C16</f>
        <v>2174314.1</v>
      </c>
      <c r="D29" s="48">
        <v>1572242.9</v>
      </c>
      <c r="E29" s="48">
        <v>1353948.8</v>
      </c>
      <c r="F29" s="43">
        <f>E29/D29%</f>
        <v>86.115752216149318</v>
      </c>
      <c r="G29" s="19">
        <f>E29/C29%</f>
        <v>62.270156827847458</v>
      </c>
    </row>
    <row r="30" spans="1:7" ht="18.75" x14ac:dyDescent="0.3">
      <c r="A30" s="34"/>
      <c r="B30" s="37" t="s">
        <v>86</v>
      </c>
      <c r="C30" s="48"/>
      <c r="D30" s="48"/>
      <c r="E30" s="48"/>
      <c r="F30" s="43"/>
      <c r="G30" s="19"/>
    </row>
    <row r="31" spans="1:7" ht="18.75" x14ac:dyDescent="0.3">
      <c r="A31" s="34"/>
      <c r="B31" s="37" t="s">
        <v>87</v>
      </c>
      <c r="C31" s="48">
        <f>C25+C22+C20+C19+C15+C14+C13+C12+C11</f>
        <v>438539.70000000007</v>
      </c>
      <c r="D31" s="48">
        <v>306977.8</v>
      </c>
      <c r="E31" s="48">
        <v>318182.2</v>
      </c>
      <c r="F31" s="43">
        <f>E31/D31%</f>
        <v>103.6499056283549</v>
      </c>
      <c r="G31" s="19">
        <f>E31/C31%</f>
        <v>72.554936303372301</v>
      </c>
    </row>
    <row r="32" spans="1:7" ht="21" x14ac:dyDescent="0.35">
      <c r="A32" s="35" t="s">
        <v>88</v>
      </c>
      <c r="B32" s="20" t="s">
        <v>89</v>
      </c>
      <c r="C32" s="47">
        <v>1063.3</v>
      </c>
      <c r="D32" s="47"/>
      <c r="E32" s="47"/>
      <c r="F32" s="47"/>
      <c r="G32" s="20"/>
    </row>
    <row r="33" spans="1:7" ht="21" x14ac:dyDescent="0.35">
      <c r="A33" s="35" t="s">
        <v>90</v>
      </c>
      <c r="B33" s="20" t="s">
        <v>91</v>
      </c>
      <c r="C33" s="48">
        <v>891995.5</v>
      </c>
      <c r="D33" s="48"/>
      <c r="E33" s="48"/>
      <c r="F33" s="48"/>
      <c r="G33" s="20"/>
    </row>
    <row r="34" spans="1:7" x14ac:dyDescent="0.25">
      <c r="C34" s="49"/>
      <c r="D34" s="49"/>
      <c r="E34" s="49"/>
      <c r="F34" s="49"/>
    </row>
  </sheetData>
  <mergeCells count="7">
    <mergeCell ref="A9:F9"/>
    <mergeCell ref="A1:G1"/>
    <mergeCell ref="A2:G2"/>
    <mergeCell ref="A3:G3"/>
    <mergeCell ref="A4:G4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6" workbookViewId="0">
      <selection activeCell="K42" sqref="K42"/>
    </sheetView>
  </sheetViews>
  <sheetFormatPr defaultRowHeight="15" x14ac:dyDescent="0.25"/>
  <cols>
    <col min="1" max="1" width="4.42578125" customWidth="1"/>
    <col min="2" max="2" width="40.28515625" customWidth="1"/>
    <col min="3" max="3" width="11.7109375" customWidth="1"/>
    <col min="4" max="4" width="13" customWidth="1"/>
    <col min="5" max="6" width="18.28515625" customWidth="1"/>
  </cols>
  <sheetData>
    <row r="1" spans="1:6" ht="17.25" customHeight="1" x14ac:dyDescent="0.25">
      <c r="A1" s="65" t="s">
        <v>104</v>
      </c>
      <c r="B1" s="65"/>
      <c r="C1" s="65"/>
      <c r="D1" s="65"/>
      <c r="E1" s="65"/>
      <c r="F1" s="65"/>
    </row>
    <row r="2" spans="1:6" ht="17.25" customHeight="1" x14ac:dyDescent="0.25">
      <c r="A2" s="66"/>
      <c r="B2" s="66"/>
      <c r="C2" s="66"/>
      <c r="D2" s="66"/>
      <c r="E2" s="66"/>
      <c r="F2" s="66"/>
    </row>
    <row r="3" spans="1:6" ht="17.25" customHeight="1" x14ac:dyDescent="0.25">
      <c r="A3" s="66"/>
      <c r="B3" s="66"/>
      <c r="C3" s="66"/>
      <c r="D3" s="66"/>
      <c r="E3" s="66"/>
      <c r="F3" s="66"/>
    </row>
    <row r="4" spans="1:6" ht="17.25" customHeight="1" x14ac:dyDescent="0.25">
      <c r="A4" s="66"/>
      <c r="B4" s="66"/>
      <c r="C4" s="66"/>
      <c r="D4" s="66"/>
      <c r="E4" s="66"/>
      <c r="F4" s="66"/>
    </row>
    <row r="5" spans="1:6" ht="17.25" customHeight="1" x14ac:dyDescent="0.25">
      <c r="A5" s="67"/>
      <c r="B5" s="67"/>
      <c r="C5" s="67"/>
      <c r="D5" s="67"/>
      <c r="E5" s="67"/>
      <c r="F5" s="67"/>
    </row>
    <row r="6" spans="1:6" ht="60" x14ac:dyDescent="0.25">
      <c r="A6" s="1" t="s">
        <v>0</v>
      </c>
      <c r="B6" s="10" t="s">
        <v>25</v>
      </c>
      <c r="C6" s="8" t="s">
        <v>26</v>
      </c>
      <c r="D6" s="4" t="s">
        <v>27</v>
      </c>
      <c r="E6" s="4" t="s">
        <v>28</v>
      </c>
      <c r="F6" s="4" t="s">
        <v>1</v>
      </c>
    </row>
    <row r="7" spans="1:6" ht="27.75" customHeight="1" x14ac:dyDescent="0.25">
      <c r="A7" s="1"/>
      <c r="B7" s="23" t="s">
        <v>53</v>
      </c>
      <c r="C7" s="8"/>
      <c r="D7" s="4"/>
      <c r="E7" s="4"/>
      <c r="F7" s="4"/>
    </row>
    <row r="8" spans="1:6" ht="35.25" thickBot="1" x14ac:dyDescent="0.3">
      <c r="A8" s="21">
        <v>1</v>
      </c>
      <c r="B8" s="6" t="s">
        <v>29</v>
      </c>
      <c r="C8" s="39">
        <v>4111</v>
      </c>
      <c r="D8" s="22">
        <v>385986</v>
      </c>
      <c r="E8" s="22"/>
      <c r="F8" s="22">
        <f t="shared" ref="F8:F30" si="0">E8/D8%</f>
        <v>0</v>
      </c>
    </row>
    <row r="9" spans="1:6" ht="52.5" thickBot="1" x14ac:dyDescent="0.3">
      <c r="A9" s="21">
        <v>2</v>
      </c>
      <c r="B9" s="6" t="s">
        <v>30</v>
      </c>
      <c r="C9" s="24">
        <v>4112</v>
      </c>
      <c r="D9" s="5">
        <v>10000</v>
      </c>
      <c r="E9" s="5">
        <v>1164</v>
      </c>
      <c r="F9" s="5">
        <f t="shared" si="0"/>
        <v>11.64</v>
      </c>
    </row>
    <row r="10" spans="1:6" ht="18" thickBot="1" x14ac:dyDescent="0.3">
      <c r="A10" s="21">
        <v>3</v>
      </c>
      <c r="B10" s="6" t="s">
        <v>31</v>
      </c>
      <c r="C10" s="24">
        <v>4212</v>
      </c>
      <c r="D10" s="5">
        <v>50000</v>
      </c>
      <c r="E10" s="3">
        <v>32060.400000000001</v>
      </c>
      <c r="F10" s="5">
        <f t="shared" si="0"/>
        <v>64.120800000000003</v>
      </c>
    </row>
    <row r="11" spans="1:6" ht="18" thickBot="1" x14ac:dyDescent="0.3">
      <c r="A11" s="21">
        <v>4</v>
      </c>
      <c r="B11" s="6" t="s">
        <v>32</v>
      </c>
      <c r="C11" s="24">
        <v>4213</v>
      </c>
      <c r="D11" s="5">
        <v>80150</v>
      </c>
      <c r="E11" s="5">
        <v>59290.5</v>
      </c>
      <c r="F11" s="5">
        <f t="shared" si="0"/>
        <v>73.974422956955706</v>
      </c>
    </row>
    <row r="12" spans="1:6" ht="36.75" customHeight="1" thickBot="1" x14ac:dyDescent="0.3">
      <c r="A12" s="21">
        <v>5</v>
      </c>
      <c r="B12" s="6" t="s">
        <v>33</v>
      </c>
      <c r="C12" s="24">
        <v>4214</v>
      </c>
      <c r="D12" s="5">
        <v>3000</v>
      </c>
      <c r="E12" s="3">
        <v>2023.3</v>
      </c>
      <c r="F12" s="5">
        <f t="shared" si="0"/>
        <v>67.443333333333328</v>
      </c>
    </row>
    <row r="13" spans="1:6" ht="18" thickBot="1" x14ac:dyDescent="0.3">
      <c r="A13" s="21">
        <v>6</v>
      </c>
      <c r="B13" s="6" t="s">
        <v>34</v>
      </c>
      <c r="C13" s="24">
        <v>4215</v>
      </c>
      <c r="D13" s="5">
        <v>100</v>
      </c>
      <c r="E13" s="5">
        <v>73</v>
      </c>
      <c r="F13" s="5">
        <f t="shared" si="0"/>
        <v>73</v>
      </c>
    </row>
    <row r="14" spans="1:6" ht="18" thickBot="1" x14ac:dyDescent="0.3">
      <c r="A14" s="21">
        <v>7</v>
      </c>
      <c r="B14" s="6" t="s">
        <v>35</v>
      </c>
      <c r="C14" s="24">
        <v>4221</v>
      </c>
      <c r="D14" s="5">
        <v>2000</v>
      </c>
      <c r="E14" s="3">
        <v>1156.4000000000001</v>
      </c>
      <c r="F14" s="5">
        <f t="shared" si="0"/>
        <v>57.820000000000007</v>
      </c>
    </row>
    <row r="15" spans="1:6" ht="18" thickBot="1" x14ac:dyDescent="0.3">
      <c r="A15" s="21">
        <v>8</v>
      </c>
      <c r="B15" s="6" t="s">
        <v>36</v>
      </c>
      <c r="C15" s="24">
        <v>4232</v>
      </c>
      <c r="D15" s="5">
        <v>5000</v>
      </c>
      <c r="E15" s="5">
        <v>3576</v>
      </c>
      <c r="F15" s="5">
        <f t="shared" si="0"/>
        <v>71.52</v>
      </c>
    </row>
    <row r="16" spans="1:6" ht="18" thickBot="1" x14ac:dyDescent="0.3">
      <c r="A16" s="21">
        <v>9</v>
      </c>
      <c r="B16" s="6" t="s">
        <v>37</v>
      </c>
      <c r="C16" s="24">
        <v>4234</v>
      </c>
      <c r="D16" s="5">
        <v>1500</v>
      </c>
      <c r="E16" s="3">
        <v>592</v>
      </c>
      <c r="F16" s="5">
        <f t="shared" si="0"/>
        <v>39.466666666666669</v>
      </c>
    </row>
    <row r="17" spans="1:6" ht="18" thickBot="1" x14ac:dyDescent="0.3">
      <c r="A17" s="21">
        <v>10</v>
      </c>
      <c r="B17" s="6" t="s">
        <v>38</v>
      </c>
      <c r="C17" s="24">
        <v>4237</v>
      </c>
      <c r="D17" s="5">
        <v>18000</v>
      </c>
      <c r="E17" s="3">
        <v>6633.5</v>
      </c>
      <c r="F17" s="5">
        <f t="shared" si="0"/>
        <v>36.852777777777774</v>
      </c>
    </row>
    <row r="18" spans="1:6" ht="18" thickBot="1" x14ac:dyDescent="0.3">
      <c r="A18" s="21">
        <v>11</v>
      </c>
      <c r="B18" s="6" t="s">
        <v>39</v>
      </c>
      <c r="C18" s="24">
        <v>4239</v>
      </c>
      <c r="D18" s="5">
        <v>123514</v>
      </c>
      <c r="E18" s="3">
        <v>79507.8</v>
      </c>
      <c r="F18" s="5">
        <f t="shared" si="0"/>
        <v>64.371488252343866</v>
      </c>
    </row>
    <row r="19" spans="1:6" ht="35.25" thickBot="1" x14ac:dyDescent="0.3">
      <c r="A19" s="21">
        <v>12</v>
      </c>
      <c r="B19" s="6" t="s">
        <v>40</v>
      </c>
      <c r="C19" s="24">
        <v>4241</v>
      </c>
      <c r="D19" s="5">
        <v>26730</v>
      </c>
      <c r="E19" s="3">
        <v>5632.2</v>
      </c>
      <c r="F19" s="5">
        <f t="shared" si="0"/>
        <v>21.070707070707069</v>
      </c>
    </row>
    <row r="20" spans="1:6" ht="35.25" thickBot="1" x14ac:dyDescent="0.3">
      <c r="A20" s="21">
        <v>13</v>
      </c>
      <c r="B20" s="6" t="s">
        <v>41</v>
      </c>
      <c r="C20" s="24">
        <v>4251</v>
      </c>
      <c r="D20" s="5">
        <v>12000</v>
      </c>
      <c r="E20" s="3">
        <v>6249.6</v>
      </c>
      <c r="F20" s="5">
        <f t="shared" si="0"/>
        <v>52.080000000000005</v>
      </c>
    </row>
    <row r="21" spans="1:6" ht="35.25" thickBot="1" x14ac:dyDescent="0.3">
      <c r="A21" s="21">
        <v>14</v>
      </c>
      <c r="B21" s="6" t="s">
        <v>42</v>
      </c>
      <c r="C21" s="24">
        <v>4252</v>
      </c>
      <c r="D21" s="5">
        <v>6500</v>
      </c>
      <c r="E21" s="3">
        <v>1059</v>
      </c>
      <c r="F21" s="5">
        <f t="shared" si="0"/>
        <v>16.292307692307691</v>
      </c>
    </row>
    <row r="22" spans="1:6" ht="28.5" customHeight="1" thickBot="1" x14ac:dyDescent="0.3">
      <c r="A22" s="21">
        <v>15</v>
      </c>
      <c r="B22" s="6" t="s">
        <v>43</v>
      </c>
      <c r="C22" s="24">
        <v>4261</v>
      </c>
      <c r="D22" s="5">
        <v>3000</v>
      </c>
      <c r="E22" s="5">
        <v>493.3</v>
      </c>
      <c r="F22" s="5">
        <f t="shared" si="0"/>
        <v>16.443333333333335</v>
      </c>
    </row>
    <row r="23" spans="1:6" ht="18" thickBot="1" x14ac:dyDescent="0.3">
      <c r="A23" s="21">
        <v>16</v>
      </c>
      <c r="B23" s="6" t="s">
        <v>44</v>
      </c>
      <c r="C23" s="24">
        <v>4264</v>
      </c>
      <c r="D23" s="5">
        <v>11333.3</v>
      </c>
      <c r="E23" s="3">
        <v>5813.5</v>
      </c>
      <c r="F23" s="5">
        <f t="shared" si="0"/>
        <v>51.295739105115018</v>
      </c>
    </row>
    <row r="24" spans="1:6" ht="35.25" thickBot="1" x14ac:dyDescent="0.3">
      <c r="A24" s="21">
        <v>17</v>
      </c>
      <c r="B24" s="6" t="s">
        <v>45</v>
      </c>
      <c r="C24" s="24">
        <v>4267</v>
      </c>
      <c r="D24" s="5">
        <v>1500</v>
      </c>
      <c r="E24" s="3">
        <v>585.29999999999995</v>
      </c>
      <c r="F24" s="5">
        <f t="shared" si="0"/>
        <v>39.019999999999996</v>
      </c>
    </row>
    <row r="25" spans="1:6" ht="17.25" x14ac:dyDescent="0.25">
      <c r="A25" s="21">
        <v>18</v>
      </c>
      <c r="B25" s="12" t="s">
        <v>46</v>
      </c>
      <c r="C25" s="24">
        <v>4269</v>
      </c>
      <c r="D25" s="5">
        <v>36000</v>
      </c>
      <c r="E25" s="3">
        <v>12849.6</v>
      </c>
      <c r="F25" s="5">
        <f t="shared" si="0"/>
        <v>35.693333333333335</v>
      </c>
    </row>
    <row r="26" spans="1:6" ht="21.75" customHeight="1" x14ac:dyDescent="0.25">
      <c r="A26" s="21">
        <v>19</v>
      </c>
      <c r="B26" s="7" t="s">
        <v>47</v>
      </c>
      <c r="C26" s="40">
        <v>4511</v>
      </c>
      <c r="D26" s="14">
        <v>382320</v>
      </c>
      <c r="E26" s="15">
        <v>253246.8</v>
      </c>
      <c r="F26" s="14">
        <f t="shared" si="0"/>
        <v>66.23948524795982</v>
      </c>
    </row>
    <row r="27" spans="1:6" ht="51.75" x14ac:dyDescent="0.25">
      <c r="A27" s="21">
        <v>20</v>
      </c>
      <c r="B27" s="7" t="s">
        <v>48</v>
      </c>
      <c r="C27" s="41">
        <v>4637</v>
      </c>
      <c r="D27" s="42">
        <v>830</v>
      </c>
      <c r="E27" s="41">
        <v>830</v>
      </c>
      <c r="F27" s="14">
        <f>E27/D27%</f>
        <v>99.999999999999986</v>
      </c>
    </row>
    <row r="28" spans="1:6" ht="17.25" x14ac:dyDescent="0.25">
      <c r="A28" s="21">
        <v>21</v>
      </c>
      <c r="B28" s="7" t="s">
        <v>49</v>
      </c>
      <c r="C28" s="41">
        <v>4657</v>
      </c>
      <c r="D28" s="42">
        <v>6000</v>
      </c>
      <c r="E28" s="41">
        <v>3000</v>
      </c>
      <c r="F28" s="14">
        <f t="shared" si="0"/>
        <v>50</v>
      </c>
    </row>
    <row r="29" spans="1:6" ht="17.25" x14ac:dyDescent="0.25">
      <c r="A29" s="21">
        <v>22</v>
      </c>
      <c r="B29" s="7" t="s">
        <v>50</v>
      </c>
      <c r="C29" s="41">
        <v>4729</v>
      </c>
      <c r="D29" s="42">
        <v>5000</v>
      </c>
      <c r="E29" s="41">
        <v>4188.6000000000004</v>
      </c>
      <c r="F29" s="14">
        <f t="shared" si="0"/>
        <v>83.772000000000006</v>
      </c>
    </row>
    <row r="30" spans="1:6" ht="17.25" x14ac:dyDescent="0.25">
      <c r="A30" s="21">
        <v>23</v>
      </c>
      <c r="B30" s="7" t="s">
        <v>51</v>
      </c>
      <c r="C30" s="41">
        <v>4823</v>
      </c>
      <c r="D30" s="42">
        <v>6000</v>
      </c>
      <c r="E30" s="41">
        <v>4614.6000000000004</v>
      </c>
      <c r="F30" s="14">
        <f t="shared" si="0"/>
        <v>76.910000000000011</v>
      </c>
    </row>
    <row r="31" spans="1:6" ht="17.25" x14ac:dyDescent="0.25">
      <c r="A31" s="21">
        <v>24</v>
      </c>
      <c r="B31" s="7" t="s">
        <v>102</v>
      </c>
      <c r="C31" s="41">
        <v>4891</v>
      </c>
      <c r="D31" s="42">
        <v>25000</v>
      </c>
      <c r="E31" s="41">
        <v>0</v>
      </c>
      <c r="F31" s="14">
        <f t="shared" ref="F31:F33" si="1">E31/D31%</f>
        <v>0</v>
      </c>
    </row>
    <row r="32" spans="1:6" ht="51.75" x14ac:dyDescent="0.25">
      <c r="A32" s="46">
        <v>25</v>
      </c>
      <c r="B32" s="7" t="s">
        <v>84</v>
      </c>
      <c r="C32" s="41"/>
      <c r="D32" s="42">
        <v>242600</v>
      </c>
      <c r="E32" s="41">
        <v>242600</v>
      </c>
      <c r="F32" s="14">
        <v>0</v>
      </c>
    </row>
    <row r="33" spans="1:6" ht="17.25" x14ac:dyDescent="0.25">
      <c r="A33" s="2"/>
      <c r="B33" s="26" t="s">
        <v>61</v>
      </c>
      <c r="C33" s="41"/>
      <c r="D33" s="43">
        <v>1444063.3</v>
      </c>
      <c r="E33" s="43">
        <v>917725.9</v>
      </c>
      <c r="F33" s="14">
        <f t="shared" si="1"/>
        <v>63.551639322182069</v>
      </c>
    </row>
    <row r="34" spans="1:6" ht="33" x14ac:dyDescent="0.25">
      <c r="A34" s="2"/>
      <c r="B34" s="25" t="s">
        <v>54</v>
      </c>
      <c r="C34" s="41"/>
      <c r="D34" s="42"/>
      <c r="E34" s="41"/>
      <c r="F34" s="14"/>
    </row>
    <row r="35" spans="1:6" ht="17.25" x14ac:dyDescent="0.25">
      <c r="A35" s="2">
        <v>1</v>
      </c>
      <c r="B35" s="27" t="s">
        <v>55</v>
      </c>
      <c r="C35" s="41">
        <v>5112</v>
      </c>
      <c r="D35" s="42">
        <v>1640944.3</v>
      </c>
      <c r="E35" s="41">
        <v>486345.1</v>
      </c>
      <c r="F35" s="14">
        <f>E35/D35%</f>
        <v>29.638123609680108</v>
      </c>
    </row>
    <row r="36" spans="1:6" ht="33" x14ac:dyDescent="0.25">
      <c r="A36" s="2">
        <v>2</v>
      </c>
      <c r="B36" s="27" t="s">
        <v>56</v>
      </c>
      <c r="C36" s="41">
        <v>5113</v>
      </c>
      <c r="D36" s="42">
        <v>181552.2</v>
      </c>
      <c r="E36" s="41">
        <v>39487.800000000003</v>
      </c>
      <c r="F36" s="14">
        <f t="shared" ref="F36:F40" si="2">E36/D36%</f>
        <v>21.750108233334544</v>
      </c>
    </row>
    <row r="37" spans="1:6" ht="17.25" x14ac:dyDescent="0.25">
      <c r="A37" s="2">
        <v>3</v>
      </c>
      <c r="B37" s="27" t="s">
        <v>57</v>
      </c>
      <c r="C37" s="41">
        <v>5121</v>
      </c>
      <c r="D37" s="42">
        <v>2000</v>
      </c>
      <c r="E37" s="41">
        <v>1863</v>
      </c>
      <c r="F37" s="14">
        <f t="shared" si="2"/>
        <v>93.15</v>
      </c>
    </row>
    <row r="38" spans="1:6" ht="17.25" x14ac:dyDescent="0.25">
      <c r="A38" s="2">
        <v>4</v>
      </c>
      <c r="B38" s="27" t="s">
        <v>58</v>
      </c>
      <c r="C38" s="41">
        <v>5122</v>
      </c>
      <c r="D38" s="42">
        <v>36000</v>
      </c>
      <c r="E38" s="42">
        <v>14100.4</v>
      </c>
      <c r="F38" s="14">
        <f t="shared" si="2"/>
        <v>39.167777777777779</v>
      </c>
    </row>
    <row r="39" spans="1:6" ht="17.25" x14ac:dyDescent="0.25">
      <c r="A39" s="2">
        <v>5</v>
      </c>
      <c r="B39" s="27" t="s">
        <v>96</v>
      </c>
      <c r="C39" s="41">
        <v>5132</v>
      </c>
      <c r="D39" s="42">
        <v>0</v>
      </c>
      <c r="E39" s="42">
        <v>0</v>
      </c>
      <c r="F39" s="14">
        <v>0</v>
      </c>
    </row>
    <row r="40" spans="1:6" ht="34.5" x14ac:dyDescent="0.25">
      <c r="A40" s="18">
        <v>6</v>
      </c>
      <c r="B40" s="7" t="s">
        <v>59</v>
      </c>
      <c r="C40" s="41">
        <v>5134</v>
      </c>
      <c r="D40" s="42">
        <v>37813.1</v>
      </c>
      <c r="E40" s="42">
        <v>22258.7</v>
      </c>
      <c r="F40" s="14">
        <f t="shared" si="2"/>
        <v>58.865049414091949</v>
      </c>
    </row>
    <row r="41" spans="1:6" ht="17.25" x14ac:dyDescent="0.25">
      <c r="A41" s="18">
        <v>7</v>
      </c>
      <c r="B41" s="7" t="s">
        <v>95</v>
      </c>
      <c r="C41" s="41">
        <v>5411</v>
      </c>
      <c r="D41" s="42">
        <v>0</v>
      </c>
      <c r="E41" s="42"/>
      <c r="F41" s="14"/>
    </row>
    <row r="42" spans="1:6" ht="33" x14ac:dyDescent="0.25">
      <c r="A42" s="18"/>
      <c r="B42" s="25" t="s">
        <v>62</v>
      </c>
      <c r="C42" s="41"/>
      <c r="D42" s="42"/>
      <c r="E42" s="41"/>
      <c r="F42" s="41"/>
    </row>
    <row r="43" spans="1:6" ht="20.25" customHeight="1" x14ac:dyDescent="0.25">
      <c r="A43" s="28">
        <v>1</v>
      </c>
      <c r="B43" s="7" t="s">
        <v>63</v>
      </c>
      <c r="C43" s="45">
        <v>8411</v>
      </c>
      <c r="D43" s="50">
        <v>-32400</v>
      </c>
      <c r="E43" s="44">
        <v>-54834.400000000001</v>
      </c>
      <c r="F43" s="45"/>
    </row>
    <row r="44" spans="1:6" ht="21" customHeight="1" x14ac:dyDescent="0.25">
      <c r="A44" s="18"/>
      <c r="B44" s="26" t="s">
        <v>60</v>
      </c>
      <c r="C44" s="41"/>
      <c r="D44" s="51">
        <v>1898309.6</v>
      </c>
      <c r="E44" s="51">
        <v>564055.1</v>
      </c>
      <c r="F44" s="14">
        <f>E44/D44%</f>
        <v>29.713546199207965</v>
      </c>
    </row>
    <row r="45" spans="1:6" ht="34.5" customHeight="1" x14ac:dyDescent="0.25">
      <c r="A45" s="28"/>
      <c r="B45" s="24" t="s">
        <v>52</v>
      </c>
      <c r="C45" s="31"/>
      <c r="D45" s="52">
        <f>D44+D43+D33-D32</f>
        <v>3067372.9000000004</v>
      </c>
      <c r="E45" s="52">
        <f>E44+E43+E33-E32</f>
        <v>1184346.6000000001</v>
      </c>
      <c r="F45" s="53">
        <f>E45/D45%</f>
        <v>38.611105940200488</v>
      </c>
    </row>
    <row r="46" spans="1:6" s="30" customFormat="1" x14ac:dyDescent="0.25">
      <c r="A46" s="29"/>
      <c r="B46" s="29"/>
      <c r="C46" s="29"/>
      <c r="D46" s="29"/>
      <c r="E46" s="29"/>
      <c r="F46" s="29"/>
    </row>
    <row r="47" spans="1:6" s="30" customFormat="1" x14ac:dyDescent="0.25">
      <c r="A47" s="29"/>
      <c r="B47" s="29"/>
      <c r="C47" s="29"/>
      <c r="D47" s="29"/>
      <c r="E47" s="29"/>
      <c r="F47" s="29"/>
    </row>
  </sheetData>
  <mergeCells count="1">
    <mergeCell ref="A1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ԾԱԽՍ ԳՈՐԾ</vt:lpstr>
      <vt:lpstr>ԵԿԱՄՈՒՏ</vt:lpstr>
      <vt:lpstr>ԾԱԽՍ ՏՆՏ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2025-02-05T12:11:47Z</cp:lastPrinted>
  <dcterms:created xsi:type="dcterms:W3CDTF">2023-07-26T08:56:17Z</dcterms:created>
  <dcterms:modified xsi:type="dcterms:W3CDTF">2025-10-08T10:28:44Z</dcterms:modified>
</cp:coreProperties>
</file>